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RLK" sheetId="1" r:id="rId1"/>
    <sheet name="R" sheetId="2" r:id="rId2"/>
    <sheet name="RA" sheetId="3" r:id="rId3"/>
    <sheet name="RB" sheetId="4" r:id="rId4"/>
    <sheet name="R1" sheetId="5" r:id="rId5"/>
    <sheet name="R2" sheetId="6" r:id="rId6"/>
    <sheet name="R3" sheetId="7" r:id="rId7"/>
    <sheet name="R4" sheetId="8" r:id="rId8"/>
    <sheet name="R5" sheetId="9" r:id="rId9"/>
    <sheet name="R6" sheetId="10" r:id="rId10"/>
    <sheet name="R7" sheetId="11" r:id="rId11"/>
    <sheet name="R8" sheetId="12" r:id="rId12"/>
    <sheet name="List3" sheetId="13" r:id="rId13"/>
  </sheets>
  <definedNames/>
  <calcPr fullCalcOnLoad="1"/>
</workbook>
</file>

<file path=xl/sharedStrings.xml><?xml version="1.0" encoding="utf-8"?>
<sst xmlns="http://schemas.openxmlformats.org/spreadsheetml/2006/main" count="648" uniqueCount="125">
  <si>
    <t>SKUTOČNÉ</t>
  </si>
  <si>
    <t>ROČNÝ</t>
  </si>
  <si>
    <t>ROZPOČET</t>
  </si>
  <si>
    <t>PRÍJ./NÁKL.</t>
  </si>
  <si>
    <t>číslovanie stĺpcov</t>
  </si>
  <si>
    <t>%</t>
  </si>
  <si>
    <t>pln.</t>
  </si>
  <si>
    <t>Celkom</t>
  </si>
  <si>
    <t>z toho :</t>
  </si>
  <si>
    <t>Zhrom.del</t>
  </si>
  <si>
    <t>Prezident</t>
  </si>
  <si>
    <t>Prezidium</t>
  </si>
  <si>
    <t>KV RLK</t>
  </si>
  <si>
    <t>ČR RLK</t>
  </si>
  <si>
    <t>VÝNOSY CELKOM,z toho:</t>
  </si>
  <si>
    <t>a) za členské príspevky</t>
  </si>
  <si>
    <t>c) príjmy z inzercie a reklamy</t>
  </si>
  <si>
    <t>d) dary</t>
  </si>
  <si>
    <t>f) ostatné príjmy</t>
  </si>
  <si>
    <t>NÁKLADY CELKOM,z toho:</t>
  </si>
  <si>
    <t>a) energia</t>
  </si>
  <si>
    <t>b) spotrebný materiál</t>
  </si>
  <si>
    <t>c) obstaranie DDHM a DDNM</t>
  </si>
  <si>
    <t>e) telekomunikačné poplatky</t>
  </si>
  <si>
    <t>f) poštovné</t>
  </si>
  <si>
    <t>g) právne služby</t>
  </si>
  <si>
    <t>h) ekonomické služby</t>
  </si>
  <si>
    <t>i) poistenie a dane</t>
  </si>
  <si>
    <t>j) iné služby</t>
  </si>
  <si>
    <t>k,l,m,n)cestovné,náhr.výdav.</t>
  </si>
  <si>
    <t>o) vzdelávacie akcie</t>
  </si>
  <si>
    <t>p) reprezentačné</t>
  </si>
  <si>
    <t>r) osobné náklady súčtom:</t>
  </si>
  <si>
    <t xml:space="preserve">   z toho: mzdy prac.RLK</t>
  </si>
  <si>
    <t xml:space="preserve">               dohody podľa ZP</t>
  </si>
  <si>
    <t xml:space="preserve">              náhr.str.času-funkc.</t>
  </si>
  <si>
    <t xml:space="preserve">              odv.do poist.fondov</t>
  </si>
  <si>
    <t>s) odpisy</t>
  </si>
  <si>
    <t>t) informač.služby,vyd.časopisu</t>
  </si>
  <si>
    <t>u) propag.čin.a public relations</t>
  </si>
  <si>
    <t>v) iné prevádzkové náklady</t>
  </si>
  <si>
    <t>z) finančné náklady</t>
  </si>
  <si>
    <t>Tvorba rezervného fondu</t>
  </si>
  <si>
    <t>1=2 až 18</t>
  </si>
  <si>
    <t>d) opravy a údržba</t>
  </si>
  <si>
    <t>SLK</t>
  </si>
  <si>
    <t>Rada SLK</t>
  </si>
  <si>
    <t>Stredisko: 900 SLK</t>
  </si>
  <si>
    <t>Sekret.</t>
  </si>
  <si>
    <t>KV SLK</t>
  </si>
  <si>
    <t>ČR SLK</t>
  </si>
  <si>
    <t>Red.R.SLK</t>
  </si>
  <si>
    <t>Funk.SLK</t>
  </si>
  <si>
    <t>TK SLK</t>
  </si>
  <si>
    <t>SOZ</t>
  </si>
  <si>
    <t>Zdaň.čin.</t>
  </si>
  <si>
    <t>LEONARDO</t>
  </si>
  <si>
    <t>SSPvSLK</t>
  </si>
  <si>
    <t>VÝBORY</t>
  </si>
  <si>
    <t>AutoDop</t>
  </si>
  <si>
    <t>OS</t>
  </si>
  <si>
    <t>Stredisko: 100 RLK BA</t>
  </si>
  <si>
    <t>RLK BA</t>
  </si>
  <si>
    <t>Rada RLK</t>
  </si>
  <si>
    <t>Red.R.RLK</t>
  </si>
  <si>
    <t>Funk.RLK</t>
  </si>
  <si>
    <t>TK RLK</t>
  </si>
  <si>
    <t>Stredisko: 200 RLK TT</t>
  </si>
  <si>
    <t>RLK TT</t>
  </si>
  <si>
    <t>Stredisko: 300 RLK TN</t>
  </si>
  <si>
    <t>RLK TN</t>
  </si>
  <si>
    <t>Stredisko: 400 RLK NR</t>
  </si>
  <si>
    <t>RLK NR</t>
  </si>
  <si>
    <t>Stredisko: 500 RLK ZA</t>
  </si>
  <si>
    <t>RLK ZA</t>
  </si>
  <si>
    <t>Stredisko: 600 RLK BB</t>
  </si>
  <si>
    <t>RLK BB</t>
  </si>
  <si>
    <t>Stredisko: 700 RLK PR</t>
  </si>
  <si>
    <t>RLK PR</t>
  </si>
  <si>
    <t>Stredisko: 800 RLK KE</t>
  </si>
  <si>
    <t>RLK KE</t>
  </si>
  <si>
    <t>Konzilium</t>
  </si>
  <si>
    <t>1=2 až 14</t>
  </si>
  <si>
    <t>x) na činnosť odb.sekcií</t>
  </si>
  <si>
    <t>x) na činnosť 21odb.sekcií</t>
  </si>
  <si>
    <t>2=4 až 12</t>
  </si>
  <si>
    <t xml:space="preserve"> j a) nájomné</t>
  </si>
  <si>
    <t>j a) nájomné</t>
  </si>
  <si>
    <t>VýborEL</t>
  </si>
  <si>
    <t>VýborVL</t>
  </si>
  <si>
    <t>MasMaL</t>
  </si>
  <si>
    <t>Vzdel</t>
  </si>
  <si>
    <t>Etika</t>
  </si>
  <si>
    <t>TransaFi</t>
  </si>
  <si>
    <t>HodPaSP</t>
  </si>
  <si>
    <t>Kvalitu</t>
  </si>
  <si>
    <t>Spol.MVO</t>
  </si>
  <si>
    <t>Et.Kom</t>
  </si>
  <si>
    <t>ZáhrSp</t>
  </si>
  <si>
    <t>Výbory</t>
  </si>
  <si>
    <t>Odborné sekcie</t>
  </si>
  <si>
    <t xml:space="preserve">   z toho: mzdy prac.SLK</t>
  </si>
  <si>
    <t xml:space="preserve">   z toho: mzdy prac.</t>
  </si>
  <si>
    <t>Demonštr.</t>
  </si>
  <si>
    <t>1=2 až 20</t>
  </si>
  <si>
    <t>e) finančné príjmy-úroky</t>
  </si>
  <si>
    <t>b) z poplatkov za služby-licencie</t>
  </si>
  <si>
    <t>Tvorba popdpor.fondu/LIC</t>
  </si>
  <si>
    <t>licencie</t>
  </si>
  <si>
    <t>b) z popl.za služby - licencie</t>
  </si>
  <si>
    <t>v) iné prevádzkové náklady    ***</t>
  </si>
  <si>
    <t>Tvorba podporného fondu     ***</t>
  </si>
  <si>
    <t>Tvorba rezervného fondu     ***</t>
  </si>
  <si>
    <t xml:space="preserve"> </t>
  </si>
  <si>
    <t>Hospodársky výsledok :</t>
  </si>
  <si>
    <t xml:space="preserve">Snemom viazané </t>
  </si>
  <si>
    <t>S-SLK</t>
  </si>
  <si>
    <t>a) za člen.príspevky r. 2006,2005</t>
  </si>
  <si>
    <t>r.2006</t>
  </si>
  <si>
    <t>TABUĽKA č. 1 / A</t>
  </si>
  <si>
    <t>náklady</t>
  </si>
  <si>
    <t>fondov =iné prev.</t>
  </si>
  <si>
    <t>riadok  v) :  bez</t>
  </si>
  <si>
    <t>odpis.a fondov</t>
  </si>
  <si>
    <t xml:space="preserve">Skutoč. finančné  výdaje  (bez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</si>
</sst>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name val="Arial CE"/>
      <family val="2"/>
    </font>
    <font>
      <b/>
      <sz val="10"/>
      <name val="Times New Roman CE"/>
      <family val="1"/>
    </font>
    <font>
      <b/>
      <sz val="8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2" borderId="7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1" fontId="4" fillId="0" borderId="2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33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34" xfId="0" applyBorder="1" applyAlignment="1">
      <alignment/>
    </xf>
    <xf numFmtId="0" fontId="6" fillId="0" borderId="3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2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39" xfId="0" applyFont="1" applyFill="1" applyBorder="1" applyAlignment="1">
      <alignment horizontal="center"/>
    </xf>
    <xf numFmtId="2" fontId="1" fillId="0" borderId="2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0" borderId="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43" xfId="0" applyNumberFormat="1" applyFont="1" applyBorder="1" applyAlignment="1">
      <alignment/>
    </xf>
    <xf numFmtId="4" fontId="7" fillId="3" borderId="2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3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4" fontId="9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" fontId="2" fillId="0" borderId="50" xfId="0" applyNumberFormat="1" applyFont="1" applyBorder="1" applyAlignment="1">
      <alignment/>
    </xf>
    <xf numFmtId="4" fontId="1" fillId="0" borderId="51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" fontId="2" fillId="0" borderId="55" xfId="0" applyNumberFormat="1" applyFont="1" applyBorder="1" applyAlignment="1">
      <alignment/>
    </xf>
    <xf numFmtId="4" fontId="2" fillId="0" borderId="56" xfId="0" applyNumberFormat="1" applyFont="1" applyBorder="1" applyAlignment="1">
      <alignment/>
    </xf>
    <xf numFmtId="4" fontId="2" fillId="0" borderId="57" xfId="0" applyNumberFormat="1" applyFont="1" applyBorder="1" applyAlignment="1">
      <alignment/>
    </xf>
    <xf numFmtId="4" fontId="2" fillId="0" borderId="58" xfId="0" applyNumberFormat="1" applyFont="1" applyBorder="1" applyAlignment="1">
      <alignment/>
    </xf>
    <xf numFmtId="0" fontId="1" fillId="0" borderId="59" xfId="0" applyFont="1" applyBorder="1" applyAlignment="1">
      <alignment/>
    </xf>
    <xf numFmtId="0" fontId="2" fillId="0" borderId="58" xfId="0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46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2" fillId="0" borderId="60" xfId="0" applyNumberFormat="1" applyFont="1" applyBorder="1" applyAlignment="1">
      <alignment/>
    </xf>
    <xf numFmtId="4" fontId="2" fillId="0" borderId="6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2" fillId="0" borderId="45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62" xfId="0" applyNumberFormat="1" applyFont="1" applyBorder="1" applyAlignment="1">
      <alignment/>
    </xf>
    <xf numFmtId="0" fontId="1" fillId="0" borderId="63" xfId="0" applyFont="1" applyBorder="1" applyAlignment="1">
      <alignment/>
    </xf>
    <xf numFmtId="0" fontId="1" fillId="0" borderId="56" xfId="0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4" fontId="1" fillId="0" borderId="57" xfId="0" applyNumberFormat="1" applyFont="1" applyBorder="1" applyAlignment="1">
      <alignment/>
    </xf>
    <xf numFmtId="4" fontId="1" fillId="0" borderId="58" xfId="0" applyNumberFormat="1" applyFont="1" applyFill="1" applyBorder="1" applyAlignment="1">
      <alignment/>
    </xf>
    <xf numFmtId="4" fontId="7" fillId="3" borderId="17" xfId="0" applyNumberFormat="1" applyFont="1" applyFill="1" applyBorder="1" applyAlignment="1">
      <alignment horizontal="right"/>
    </xf>
    <xf numFmtId="4" fontId="10" fillId="3" borderId="24" xfId="0" applyNumberFormat="1" applyFont="1" applyFill="1" applyBorder="1" applyAlignment="1">
      <alignment horizontal="left"/>
    </xf>
    <xf numFmtId="4" fontId="7" fillId="3" borderId="9" xfId="0" applyNumberFormat="1" applyFont="1" applyFill="1" applyBorder="1" applyAlignment="1">
      <alignment horizontal="right"/>
    </xf>
    <xf numFmtId="4" fontId="10" fillId="3" borderId="20" xfId="0" applyNumberFormat="1" applyFont="1" applyFill="1" applyBorder="1" applyAlignment="1">
      <alignment/>
    </xf>
    <xf numFmtId="4" fontId="9" fillId="3" borderId="45" xfId="0" applyNumberFormat="1" applyFont="1" applyFill="1" applyBorder="1" applyAlignment="1">
      <alignment horizontal="center"/>
    </xf>
    <xf numFmtId="4" fontId="2" fillId="3" borderId="43" xfId="0" applyNumberFormat="1" applyFont="1" applyFill="1" applyBorder="1" applyAlignment="1">
      <alignment/>
    </xf>
    <xf numFmtId="4" fontId="2" fillId="3" borderId="50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4" fontId="2" fillId="3" borderId="21" xfId="0" applyNumberFormat="1" applyFont="1" applyFill="1" applyBorder="1" applyAlignment="1">
      <alignment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5"/>
  <sheetViews>
    <sheetView tabSelected="1" workbookViewId="0" topLeftCell="D1">
      <selection activeCell="D38" sqref="D38"/>
    </sheetView>
  </sheetViews>
  <sheetFormatPr defaultColWidth="9.00390625" defaultRowHeight="12.75"/>
  <cols>
    <col min="1" max="1" width="24.25390625" style="0" customWidth="1"/>
    <col min="2" max="2" width="11.75390625" style="0" customWidth="1"/>
    <col min="3" max="3" width="12.375" style="0" customWidth="1"/>
    <col min="4" max="4" width="7.125" style="0" customWidth="1"/>
    <col min="5" max="5" width="0.6171875" style="0" customWidth="1"/>
    <col min="6" max="6" width="12.00390625" style="0" customWidth="1"/>
    <col min="7" max="8" width="10.375" style="0" customWidth="1"/>
    <col min="9" max="9" width="10.625" style="0" customWidth="1"/>
    <col min="10" max="10" width="10.875" style="0" customWidth="1"/>
    <col min="11" max="12" width="11.125" style="0" customWidth="1"/>
    <col min="13" max="13" width="11.375" style="0" customWidth="1"/>
    <col min="14" max="14" width="11.875" style="0" customWidth="1"/>
    <col min="15" max="15" width="11.00390625" style="0" customWidth="1"/>
    <col min="17" max="17" width="9.75390625" style="0" customWidth="1"/>
  </cols>
  <sheetData>
    <row r="1" ht="13.5" thickBot="1"/>
    <row r="2" spans="1:26" ht="12.75">
      <c r="A2" s="4" t="s">
        <v>119</v>
      </c>
      <c r="B2" s="5" t="s">
        <v>1</v>
      </c>
      <c r="C2" s="5" t="s">
        <v>0</v>
      </c>
      <c r="D2" s="154" t="s">
        <v>5</v>
      </c>
      <c r="E2" s="169"/>
      <c r="F2" s="161" t="s">
        <v>116</v>
      </c>
      <c r="G2" s="5" t="s">
        <v>62</v>
      </c>
      <c r="H2" s="5" t="s">
        <v>68</v>
      </c>
      <c r="I2" s="5" t="s">
        <v>70</v>
      </c>
      <c r="J2" s="5" t="s">
        <v>72</v>
      </c>
      <c r="K2" s="5" t="s">
        <v>74</v>
      </c>
      <c r="L2" s="5" t="s">
        <v>76</v>
      </c>
      <c r="M2" s="5" t="s">
        <v>78</v>
      </c>
      <c r="N2" s="95" t="s">
        <v>80</v>
      </c>
      <c r="O2" s="92"/>
      <c r="P2" s="92"/>
      <c r="Q2" s="92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7"/>
      <c r="B3" s="8" t="s">
        <v>2</v>
      </c>
      <c r="C3" s="8" t="s">
        <v>3</v>
      </c>
      <c r="D3" s="103" t="s">
        <v>6</v>
      </c>
      <c r="E3" s="170"/>
      <c r="F3" s="162">
        <v>900</v>
      </c>
      <c r="G3" s="8">
        <v>100</v>
      </c>
      <c r="H3" s="8">
        <v>200</v>
      </c>
      <c r="I3" s="8">
        <v>300</v>
      </c>
      <c r="J3" s="8">
        <v>400</v>
      </c>
      <c r="K3" s="8">
        <v>500</v>
      </c>
      <c r="L3" s="8">
        <v>600</v>
      </c>
      <c r="M3" s="8">
        <v>700</v>
      </c>
      <c r="N3" s="96">
        <v>800</v>
      </c>
      <c r="O3" s="92"/>
      <c r="P3" s="92"/>
      <c r="Q3" s="92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>
      <c r="A4" s="2" t="s">
        <v>4</v>
      </c>
      <c r="B4" s="3">
        <v>1</v>
      </c>
      <c r="C4" s="3" t="s">
        <v>85</v>
      </c>
      <c r="D4" s="155">
        <v>3</v>
      </c>
      <c r="E4" s="171"/>
      <c r="F4" s="16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24">
        <v>12</v>
      </c>
      <c r="O4" s="91"/>
      <c r="P4" s="91"/>
      <c r="Q4" s="91"/>
      <c r="R4" s="1"/>
      <c r="S4" s="1"/>
      <c r="T4" s="1"/>
      <c r="U4" s="1"/>
      <c r="V4" s="1"/>
      <c r="W4" s="1"/>
      <c r="X4" s="1"/>
      <c r="Y4" s="1"/>
      <c r="Z4" s="1"/>
    </row>
    <row r="5" spans="1:26" ht="13.5" thickBot="1">
      <c r="A5" s="13" t="s">
        <v>14</v>
      </c>
      <c r="B5" s="122">
        <f>SUM(B6:B10)</f>
        <v>30920000</v>
      </c>
      <c r="C5" s="133">
        <f>SUM(C6:C10)</f>
        <v>36722354.6</v>
      </c>
      <c r="D5" s="156">
        <f aca="true" t="shared" si="0" ref="D5:D10">C5/B5*100</f>
        <v>118.76570051746442</v>
      </c>
      <c r="E5" s="149"/>
      <c r="F5" s="164">
        <v>25010765.04</v>
      </c>
      <c r="G5" s="134">
        <f aca="true" t="shared" si="1" ref="G5:M5">SUM(G6:G10)</f>
        <v>2047322.31</v>
      </c>
      <c r="H5" s="134">
        <f t="shared" si="1"/>
        <v>1084562.2200000002</v>
      </c>
      <c r="I5" s="134">
        <f t="shared" si="1"/>
        <v>1133859.4</v>
      </c>
      <c r="J5" s="134">
        <f t="shared" si="1"/>
        <v>1398247.9</v>
      </c>
      <c r="K5" s="134">
        <f t="shared" si="1"/>
        <v>1410455.03</v>
      </c>
      <c r="L5" s="134">
        <f t="shared" si="1"/>
        <v>1162585.71</v>
      </c>
      <c r="M5" s="134">
        <f t="shared" si="1"/>
        <v>1345178.86</v>
      </c>
      <c r="N5" s="135">
        <f>SUM(N6:N10)</f>
        <v>2129378.13</v>
      </c>
      <c r="O5" s="62"/>
      <c r="P5" s="62"/>
      <c r="Q5" s="62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2" t="s">
        <v>117</v>
      </c>
      <c r="B6" s="124">
        <v>20500000</v>
      </c>
      <c r="C6" s="142">
        <v>22637636</v>
      </c>
      <c r="D6" s="180">
        <f t="shared" si="0"/>
        <v>110.42749268292683</v>
      </c>
      <c r="E6" s="184"/>
      <c r="F6" s="186">
        <v>11526688</v>
      </c>
      <c r="G6" s="139">
        <f>'R1'!$E$6</f>
        <v>1790575</v>
      </c>
      <c r="H6" s="139">
        <f>'R2'!$E$6</f>
        <v>1082503</v>
      </c>
      <c r="I6" s="139">
        <f>'R3'!$E$6</f>
        <v>1132400</v>
      </c>
      <c r="J6" s="139">
        <f>'R4'!$E$6</f>
        <v>1391775</v>
      </c>
      <c r="K6" s="139">
        <f>'R5'!$E$6</f>
        <v>1382570</v>
      </c>
      <c r="L6" s="139">
        <f>'R6'!$E$6</f>
        <v>1149025</v>
      </c>
      <c r="M6" s="139">
        <f>'R7'!$E$6</f>
        <v>1337047</v>
      </c>
      <c r="N6" s="140">
        <f>'R8'!$E$6</f>
        <v>1845053</v>
      </c>
      <c r="O6" s="148"/>
      <c r="P6" s="93"/>
      <c r="Q6" s="62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2" t="s">
        <v>109</v>
      </c>
      <c r="B7" s="124">
        <v>9000000</v>
      </c>
      <c r="C7" s="138">
        <v>11622750</v>
      </c>
      <c r="D7" s="180">
        <f t="shared" si="0"/>
        <v>129.14166666666665</v>
      </c>
      <c r="E7" s="184"/>
      <c r="F7" s="186">
        <f>R!$E$7</f>
        <v>11622750</v>
      </c>
      <c r="G7" s="139">
        <f>'R1'!$E$7</f>
        <v>0</v>
      </c>
      <c r="H7" s="139">
        <f>'R2'!$E$7</f>
        <v>0</v>
      </c>
      <c r="I7" s="139">
        <f>'R3'!$E$7</f>
        <v>0</v>
      </c>
      <c r="J7" s="139">
        <f>'R4'!$E$7</f>
        <v>0</v>
      </c>
      <c r="K7" s="139">
        <f>'R5'!$E$7</f>
        <v>0</v>
      </c>
      <c r="L7" s="139">
        <f>'R6'!$E$7</f>
        <v>0</v>
      </c>
      <c r="M7" s="139">
        <f>'R7'!$E$7</f>
        <v>0</v>
      </c>
      <c r="N7" s="140">
        <f>'R8'!$E$7</f>
        <v>170710</v>
      </c>
      <c r="O7" s="93"/>
      <c r="P7" s="93"/>
      <c r="Q7" s="62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2" t="s">
        <v>16</v>
      </c>
      <c r="B8" s="124">
        <v>0</v>
      </c>
      <c r="C8" s="138">
        <f>SUM(F8:N8)</f>
        <v>400000</v>
      </c>
      <c r="D8" s="181" t="e">
        <f t="shared" si="0"/>
        <v>#DIV/0!</v>
      </c>
      <c r="E8" s="184"/>
      <c r="F8" s="186">
        <f>R!$E$8</f>
        <v>400000</v>
      </c>
      <c r="G8" s="139">
        <f>'R1'!$E$8</f>
        <v>0</v>
      </c>
      <c r="H8" s="139">
        <f>'R2'!$E$8</f>
        <v>0</v>
      </c>
      <c r="I8" s="139">
        <f>'R3'!$E$8</f>
        <v>0</v>
      </c>
      <c r="J8" s="139">
        <f>'R4'!$E$8</f>
        <v>0</v>
      </c>
      <c r="K8" s="139">
        <f>'R5'!$E$8</f>
        <v>0</v>
      </c>
      <c r="L8" s="139">
        <f>'R6'!$E$8</f>
        <v>0</v>
      </c>
      <c r="M8" s="139">
        <f>'R7'!$E$8</f>
        <v>0</v>
      </c>
      <c r="N8" s="140">
        <f>'R8'!$E$8</f>
        <v>0</v>
      </c>
      <c r="O8" s="93"/>
      <c r="P8" s="93"/>
      <c r="Q8" s="62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2" t="s">
        <v>105</v>
      </c>
      <c r="B9" s="124">
        <v>500000</v>
      </c>
      <c r="C9" s="138">
        <f>SUM(F9:N9)</f>
        <v>1033514.9299999999</v>
      </c>
      <c r="D9" s="180">
        <f t="shared" si="0"/>
        <v>206.70298599999998</v>
      </c>
      <c r="E9" s="184"/>
      <c r="F9" s="186">
        <f>R!$E$10</f>
        <v>671168.07</v>
      </c>
      <c r="G9" s="139">
        <f>'R1'!$E$10</f>
        <v>206747.31</v>
      </c>
      <c r="H9" s="139">
        <f>'R2'!$E$10</f>
        <v>2059.12</v>
      </c>
      <c r="I9" s="139">
        <f>'R3'!$E$10</f>
        <v>1459.4</v>
      </c>
      <c r="J9" s="139">
        <f>'R4'!$E$10</f>
        <v>6472.9</v>
      </c>
      <c r="K9" s="139">
        <f>'R5'!$E$10</f>
        <v>27885.03</v>
      </c>
      <c r="L9" s="139">
        <f>'R6'!$E$10</f>
        <v>13560.71</v>
      </c>
      <c r="M9" s="139">
        <f>'R7'!$E$10</f>
        <v>4591.86</v>
      </c>
      <c r="N9" s="140">
        <f>'R8'!$E$10</f>
        <v>99570.53</v>
      </c>
      <c r="O9" s="93"/>
      <c r="P9" s="93"/>
      <c r="Q9" s="62"/>
      <c r="R9" s="1"/>
      <c r="S9" s="1"/>
      <c r="T9" s="1"/>
      <c r="U9" s="1"/>
      <c r="V9" s="1"/>
      <c r="W9" s="1"/>
      <c r="X9" s="1"/>
      <c r="Y9" s="1"/>
      <c r="Z9" s="1"/>
    </row>
    <row r="10" spans="1:26" ht="13.5" thickBot="1">
      <c r="A10" s="113" t="s">
        <v>18</v>
      </c>
      <c r="B10" s="127">
        <v>920000</v>
      </c>
      <c r="C10" s="182">
        <v>1028453.67</v>
      </c>
      <c r="D10" s="183">
        <f t="shared" si="0"/>
        <v>111.78844239130434</v>
      </c>
      <c r="E10" s="185"/>
      <c r="F10" s="187">
        <f>R!$E$11</f>
        <v>790158.97</v>
      </c>
      <c r="G10" s="144">
        <f>'R1'!$E$11</f>
        <v>50000</v>
      </c>
      <c r="H10" s="144">
        <f>'R2'!$E$11</f>
        <v>0.1</v>
      </c>
      <c r="I10" s="144">
        <f>'R3'!$E$11</f>
        <v>0</v>
      </c>
      <c r="J10" s="144">
        <f>'R4'!$E$11</f>
        <v>0</v>
      </c>
      <c r="K10" s="144">
        <f>'R5'!$E$11</f>
        <v>0</v>
      </c>
      <c r="L10" s="144">
        <f>'R6'!$E$11</f>
        <v>0</v>
      </c>
      <c r="M10" s="144">
        <f>'R7'!$E$11</f>
        <v>3540</v>
      </c>
      <c r="N10" s="145">
        <f>'R8'!$E$11</f>
        <v>14044.6</v>
      </c>
      <c r="O10" s="93"/>
      <c r="P10" s="93"/>
      <c r="Q10" s="62"/>
      <c r="R10" s="1"/>
      <c r="S10" s="1"/>
      <c r="T10" s="1"/>
      <c r="U10" s="1"/>
      <c r="V10" s="1"/>
      <c r="W10" s="1"/>
      <c r="X10" s="1"/>
      <c r="Y10" s="1"/>
      <c r="Z10" s="1"/>
    </row>
    <row r="11" spans="1:26" ht="13.5" thickBot="1">
      <c r="A11" s="151" t="s">
        <v>114</v>
      </c>
      <c r="B11" s="126">
        <f>B5-B12</f>
        <v>-4801300</v>
      </c>
      <c r="C11" s="150">
        <f>C5-C12</f>
        <v>-7854348.409999996</v>
      </c>
      <c r="D11" s="210"/>
      <c r="E11" s="211"/>
      <c r="F11" s="212"/>
      <c r="G11" s="213"/>
      <c r="H11" s="213"/>
      <c r="I11" s="213"/>
      <c r="J11" s="213"/>
      <c r="K11" s="213"/>
      <c r="L11" s="213"/>
      <c r="M11" s="213"/>
      <c r="N11" s="214"/>
      <c r="O11" s="62"/>
      <c r="P11" s="62"/>
      <c r="Q11" s="62"/>
      <c r="R11" s="1"/>
      <c r="S11" s="1"/>
      <c r="T11" s="1"/>
      <c r="U11" s="1"/>
      <c r="V11" s="1"/>
      <c r="W11" s="1"/>
      <c r="X11" s="1"/>
      <c r="Y11" s="1"/>
      <c r="Z11" s="1"/>
    </row>
    <row r="12" spans="1:26" ht="13.5" thickBot="1">
      <c r="A12" s="13" t="s">
        <v>19</v>
      </c>
      <c r="B12" s="122">
        <f>SUM(B13:B27,B32:B39)</f>
        <v>35721300</v>
      </c>
      <c r="C12" s="133">
        <f>SUM(C13:C27,C32:C39)</f>
        <v>44576703.01</v>
      </c>
      <c r="D12" s="156">
        <f>C12/B12*100</f>
        <v>124.79025962101042</v>
      </c>
      <c r="E12" s="149"/>
      <c r="F12" s="164">
        <f>SUM(F13:F27,F32:F37)</f>
        <v>28100552.58</v>
      </c>
      <c r="G12" s="134">
        <f>SUM(G13:G27,G32:G37)</f>
        <v>2802094.9000000004</v>
      </c>
      <c r="H12" s="134">
        <f aca="true" t="shared" si="2" ref="H12:N12">SUM(H13:H27,H32:H37)</f>
        <v>1719179.76</v>
      </c>
      <c r="I12" s="134">
        <f t="shared" si="2"/>
        <v>1354124.57</v>
      </c>
      <c r="J12" s="134">
        <f t="shared" si="2"/>
        <v>1981762.29</v>
      </c>
      <c r="K12" s="134">
        <f t="shared" si="2"/>
        <v>2171771.51</v>
      </c>
      <c r="L12" s="134">
        <f t="shared" si="2"/>
        <v>1722193.4</v>
      </c>
      <c r="M12" s="134">
        <f t="shared" si="2"/>
        <v>1819256.7</v>
      </c>
      <c r="N12" s="141">
        <f t="shared" si="2"/>
        <v>2905767.3000000003</v>
      </c>
      <c r="O12" s="62"/>
      <c r="P12" s="62"/>
      <c r="Q12" s="62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11" t="s">
        <v>20</v>
      </c>
      <c r="B13" s="123">
        <v>290000</v>
      </c>
      <c r="C13" s="142">
        <f>SUM(F13:N13)</f>
        <v>177161.9</v>
      </c>
      <c r="D13" s="157">
        <f>C13/B13*100</f>
        <v>61.09031034482758</v>
      </c>
      <c r="E13" s="173"/>
      <c r="F13" s="165">
        <f>R!$E$14</f>
        <v>155360.1</v>
      </c>
      <c r="G13" s="136">
        <f>'R1'!$E$14</f>
        <v>0</v>
      </c>
      <c r="H13" s="136">
        <f>'R2'!$E$14</f>
        <v>0</v>
      </c>
      <c r="I13" s="136">
        <f>'R3'!$E$14</f>
        <v>12183.8</v>
      </c>
      <c r="J13" s="136">
        <f>'R4'!$E$14</f>
        <v>9618</v>
      </c>
      <c r="K13" s="136">
        <f>'R5'!$E$14</f>
        <v>0</v>
      </c>
      <c r="L13" s="136">
        <f>'R6'!$E$14</f>
        <v>0</v>
      </c>
      <c r="M13" s="136">
        <f>'R7'!$E$14</f>
        <v>0</v>
      </c>
      <c r="N13" s="137">
        <f>'R8'!$E$14</f>
        <v>0</v>
      </c>
      <c r="O13" s="93"/>
      <c r="P13" s="93"/>
      <c r="Q13" s="62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2" t="s">
        <v>21</v>
      </c>
      <c r="B14" s="124">
        <v>1200000</v>
      </c>
      <c r="C14" s="142">
        <f aca="true" t="shared" si="3" ref="C14:C37">SUM(F14:N14)</f>
        <v>1071422.6900000002</v>
      </c>
      <c r="D14" s="159">
        <f>C14/B14*100</f>
        <v>89.28522416666668</v>
      </c>
      <c r="E14" s="173"/>
      <c r="F14" s="166">
        <f>R!$E$15</f>
        <v>483632.23000000004</v>
      </c>
      <c r="G14" s="139">
        <f>'R1'!$E$15</f>
        <v>171778.3</v>
      </c>
      <c r="H14" s="139">
        <f>'R2'!$E$15</f>
        <v>39856</v>
      </c>
      <c r="I14" s="139">
        <f>'R3'!$E$15</f>
        <v>33477.26</v>
      </c>
      <c r="J14" s="139">
        <f>'R4'!$E$15</f>
        <v>90973.4</v>
      </c>
      <c r="K14" s="139">
        <f>'R5'!$E$15</f>
        <v>83346</v>
      </c>
      <c r="L14" s="139">
        <f>'R6'!$E$15</f>
        <v>30834</v>
      </c>
      <c r="M14" s="139">
        <f>'R7'!$E$15</f>
        <v>64640.9</v>
      </c>
      <c r="N14" s="140">
        <f>'R8'!$E$15</f>
        <v>72884.6</v>
      </c>
      <c r="O14" s="93"/>
      <c r="P14" s="93"/>
      <c r="Q14" s="62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2" t="s">
        <v>22</v>
      </c>
      <c r="B15" s="124">
        <v>0</v>
      </c>
      <c r="C15" s="142">
        <f t="shared" si="3"/>
        <v>168077.5</v>
      </c>
      <c r="D15" s="158" t="e">
        <f aca="true" t="shared" si="4" ref="D15:D37">C15/B15*100</f>
        <v>#DIV/0!</v>
      </c>
      <c r="E15" s="173"/>
      <c r="F15" s="166">
        <f>R!$E$16</f>
        <v>116486</v>
      </c>
      <c r="G15" s="139">
        <f>'R1'!$E$16</f>
        <v>49389.5</v>
      </c>
      <c r="H15" s="139">
        <f>'R2'!$E$16</f>
        <v>1241</v>
      </c>
      <c r="I15" s="139">
        <f>'R3'!$E$16</f>
        <v>0</v>
      </c>
      <c r="J15" s="139">
        <f>'R4'!$E$16</f>
        <v>0</v>
      </c>
      <c r="K15" s="139">
        <f>'R5'!$E$16</f>
        <v>1</v>
      </c>
      <c r="L15" s="139">
        <f>'R6'!$E$16</f>
        <v>0</v>
      </c>
      <c r="M15" s="139">
        <f>'R7'!$E$16</f>
        <v>0</v>
      </c>
      <c r="N15" s="140">
        <f>'R8'!$E$16</f>
        <v>960</v>
      </c>
      <c r="O15" s="93"/>
      <c r="P15" s="93"/>
      <c r="Q15" s="62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2" t="s">
        <v>44</v>
      </c>
      <c r="B16" s="124">
        <v>330000</v>
      </c>
      <c r="C16" s="142">
        <f t="shared" si="3"/>
        <v>386885.5</v>
      </c>
      <c r="D16" s="159">
        <f t="shared" si="4"/>
        <v>117.2380303030303</v>
      </c>
      <c r="E16" s="173"/>
      <c r="F16" s="166">
        <f>R!$E$17</f>
        <v>224074.7</v>
      </c>
      <c r="G16" s="139">
        <f>'R1'!$E$17</f>
        <v>30066.8</v>
      </c>
      <c r="H16" s="139">
        <f>'R2'!$E$17</f>
        <v>19955</v>
      </c>
      <c r="I16" s="139">
        <f>'R3'!$E$17</f>
        <v>25647</v>
      </c>
      <c r="J16" s="139">
        <f>'R4'!$E$17</f>
        <v>37619.9</v>
      </c>
      <c r="K16" s="139">
        <f>'R5'!$E$17</f>
        <v>25460</v>
      </c>
      <c r="L16" s="139">
        <f>'R6'!$E$17</f>
        <v>1107</v>
      </c>
      <c r="M16" s="139">
        <f>'R7'!$E$17</f>
        <v>4986.1</v>
      </c>
      <c r="N16" s="140">
        <f>'R8'!$E$17</f>
        <v>17969</v>
      </c>
      <c r="O16" s="93"/>
      <c r="P16" s="93"/>
      <c r="Q16" s="62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2" t="s">
        <v>23</v>
      </c>
      <c r="B17" s="124">
        <v>1500000</v>
      </c>
      <c r="C17" s="142">
        <f t="shared" si="3"/>
        <v>1188312.25</v>
      </c>
      <c r="D17" s="159">
        <f t="shared" si="4"/>
        <v>79.22081666666668</v>
      </c>
      <c r="E17" s="173"/>
      <c r="F17" s="166">
        <f>R!$E$18</f>
        <v>469110.5</v>
      </c>
      <c r="G17" s="139">
        <f>'R1'!$E$18</f>
        <v>65268.7</v>
      </c>
      <c r="H17" s="139">
        <f>'R2'!$E$18</f>
        <v>79608.6</v>
      </c>
      <c r="I17" s="139">
        <f>'R3'!$E$18</f>
        <v>74392.25</v>
      </c>
      <c r="J17" s="139">
        <f>'R4'!$E$18</f>
        <v>79580.9</v>
      </c>
      <c r="K17" s="139">
        <f>'R5'!$E$18</f>
        <v>151552.2</v>
      </c>
      <c r="L17" s="139">
        <f>'R6'!$E$18</f>
        <v>48368.9</v>
      </c>
      <c r="M17" s="139">
        <f>'R7'!$E$18</f>
        <v>62520.7</v>
      </c>
      <c r="N17" s="140">
        <f>'R8'!$E$18</f>
        <v>157909.5</v>
      </c>
      <c r="O17" s="93"/>
      <c r="P17" s="93"/>
      <c r="Q17" s="62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2" t="s">
        <v>24</v>
      </c>
      <c r="B18" s="124">
        <v>1160000</v>
      </c>
      <c r="C18" s="142">
        <f t="shared" si="3"/>
        <v>684946.55</v>
      </c>
      <c r="D18" s="159">
        <f t="shared" si="4"/>
        <v>59.04711637931035</v>
      </c>
      <c r="E18" s="173"/>
      <c r="F18" s="166">
        <f>R!$E$19</f>
        <v>379764.65</v>
      </c>
      <c r="G18" s="139">
        <f>'R1'!$E$19</f>
        <v>40982</v>
      </c>
      <c r="H18" s="139">
        <f>'R2'!$E$19</f>
        <v>29452.7</v>
      </c>
      <c r="I18" s="139">
        <f>'R3'!$E$19</f>
        <v>42685</v>
      </c>
      <c r="J18" s="139">
        <f>'R4'!$E$19</f>
        <v>35108</v>
      </c>
      <c r="K18" s="139">
        <f>'R5'!$E$19</f>
        <v>31721</v>
      </c>
      <c r="L18" s="139">
        <f>'R6'!$E$19</f>
        <v>25355.5</v>
      </c>
      <c r="M18" s="139">
        <f>'R7'!$E$19</f>
        <v>29950</v>
      </c>
      <c r="N18" s="140">
        <f>'R8'!$E$19</f>
        <v>69927.7</v>
      </c>
      <c r="O18" s="93"/>
      <c r="P18" s="93"/>
      <c r="Q18" s="62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2" t="s">
        <v>25</v>
      </c>
      <c r="B19" s="124">
        <v>2400000</v>
      </c>
      <c r="C19" s="142">
        <f t="shared" si="3"/>
        <v>2453346.1</v>
      </c>
      <c r="D19" s="159">
        <f t="shared" si="4"/>
        <v>102.22275416666666</v>
      </c>
      <c r="E19" s="173"/>
      <c r="F19" s="166">
        <f>R!$E$20</f>
        <v>859763.1</v>
      </c>
      <c r="G19" s="139">
        <f>'R1'!$E$20</f>
        <v>285600</v>
      </c>
      <c r="H19" s="139">
        <f>'R2'!$E$20</f>
        <v>261800</v>
      </c>
      <c r="I19" s="139">
        <f>'R3'!$E$20</f>
        <v>1785</v>
      </c>
      <c r="J19" s="139">
        <f>'R4'!$E$20</f>
        <v>177810</v>
      </c>
      <c r="K19" s="139">
        <f>'R5'!$E$20</f>
        <v>285600</v>
      </c>
      <c r="L19" s="139">
        <f>'R6'!$E$20</f>
        <v>180000</v>
      </c>
      <c r="M19" s="139">
        <f>'R7'!$E$20</f>
        <v>186788</v>
      </c>
      <c r="N19" s="140">
        <f>'R8'!$E$20</f>
        <v>214200</v>
      </c>
      <c r="O19" s="93"/>
      <c r="P19" s="93"/>
      <c r="Q19" s="62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2" t="s">
        <v>26</v>
      </c>
      <c r="B20" s="124">
        <v>935000</v>
      </c>
      <c r="C20" s="142">
        <f t="shared" si="3"/>
        <v>1349088</v>
      </c>
      <c r="D20" s="159">
        <f t="shared" si="4"/>
        <v>144.28748663101604</v>
      </c>
      <c r="E20" s="173"/>
      <c r="F20" s="166">
        <f>R!$E$21</f>
        <v>755360</v>
      </c>
      <c r="G20" s="139">
        <f>'R1'!$E$21</f>
        <v>337000</v>
      </c>
      <c r="H20" s="139">
        <f>'R2'!$E$21</f>
        <v>18000</v>
      </c>
      <c r="I20" s="139">
        <f>'R3'!$E$21</f>
        <v>0</v>
      </c>
      <c r="J20" s="139">
        <f>'R4'!$E$21</f>
        <v>165825</v>
      </c>
      <c r="K20" s="139">
        <f>'R5'!$E$21</f>
        <v>72903</v>
      </c>
      <c r="L20" s="139">
        <f>'R6'!$E$21</f>
        <v>0</v>
      </c>
      <c r="M20" s="139">
        <f>'R7'!$E$21</f>
        <v>0</v>
      </c>
      <c r="N20" s="140">
        <f>'R8'!$E$21</f>
        <v>0</v>
      </c>
      <c r="O20" s="93"/>
      <c r="P20" s="93"/>
      <c r="Q20" s="62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2" t="s">
        <v>27</v>
      </c>
      <c r="B21" s="124">
        <v>172000</v>
      </c>
      <c r="C21" s="142">
        <f t="shared" si="3"/>
        <v>300382.93</v>
      </c>
      <c r="D21" s="159">
        <f t="shared" si="4"/>
        <v>174.64123837209303</v>
      </c>
      <c r="E21" s="173"/>
      <c r="F21" s="166">
        <f>R!$E$22</f>
        <v>276388.93</v>
      </c>
      <c r="G21" s="139">
        <f>'R1'!$E$22</f>
        <v>0</v>
      </c>
      <c r="H21" s="139">
        <f>'R2'!$E$22</f>
        <v>5472</v>
      </c>
      <c r="I21" s="139">
        <f>'R3'!$E$22</f>
        <v>9417</v>
      </c>
      <c r="J21" s="139">
        <f>'R4'!$E$22</f>
        <v>2142</v>
      </c>
      <c r="K21" s="139">
        <f>'R5'!$E$22</f>
        <v>623</v>
      </c>
      <c r="L21" s="139">
        <f>'R6'!$E$22</f>
        <v>600</v>
      </c>
      <c r="M21" s="139">
        <f>'R7'!$E$22</f>
        <v>1356</v>
      </c>
      <c r="N21" s="140">
        <f>'R8'!$E$22</f>
        <v>4384</v>
      </c>
      <c r="O21" s="93"/>
      <c r="P21" s="93"/>
      <c r="Q21" s="62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2" t="s">
        <v>28</v>
      </c>
      <c r="B22" s="124">
        <v>3000000</v>
      </c>
      <c r="C22" s="142">
        <f t="shared" si="3"/>
        <v>2181345.49</v>
      </c>
      <c r="D22" s="159">
        <f t="shared" si="4"/>
        <v>72.71151633333334</v>
      </c>
      <c r="E22" s="173"/>
      <c r="F22" s="166">
        <f>R!$E$23</f>
        <v>1734798.5999999999</v>
      </c>
      <c r="G22" s="139">
        <f>'R1'!$E$23</f>
        <v>203609.6</v>
      </c>
      <c r="H22" s="139">
        <f>'R2'!$E$23</f>
        <v>25260.2</v>
      </c>
      <c r="I22" s="139">
        <f>'R3'!$E$23</f>
        <v>16789</v>
      </c>
      <c r="J22" s="139">
        <f>'R4'!$E$23</f>
        <v>79405.59</v>
      </c>
      <c r="K22" s="139">
        <f>'R5'!$E$23</f>
        <v>45983</v>
      </c>
      <c r="L22" s="139">
        <f>'R6'!$E$23</f>
        <v>3743</v>
      </c>
      <c r="M22" s="139">
        <f>'R7'!$E$23</f>
        <v>34835.5</v>
      </c>
      <c r="N22" s="140">
        <f>'R8'!$E$23</f>
        <v>36921</v>
      </c>
      <c r="O22" s="93"/>
      <c r="P22" s="93"/>
      <c r="Q22" s="62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2" t="s">
        <v>86</v>
      </c>
      <c r="B23" s="124">
        <v>1560000</v>
      </c>
      <c r="C23" s="142">
        <f t="shared" si="3"/>
        <v>1697398.35</v>
      </c>
      <c r="D23" s="159">
        <f t="shared" si="4"/>
        <v>108.80758653846155</v>
      </c>
      <c r="E23" s="173"/>
      <c r="F23" s="166">
        <f>R!$E$24</f>
        <v>39000</v>
      </c>
      <c r="G23" s="139">
        <f>'R1'!$E$24</f>
        <v>204001.5</v>
      </c>
      <c r="H23" s="139">
        <f>'R2'!$E$24</f>
        <v>153469</v>
      </c>
      <c r="I23" s="139">
        <f>'R3'!$E$24</f>
        <v>52173.9</v>
      </c>
      <c r="J23" s="139">
        <f>'R4'!$E$24</f>
        <v>286642</v>
      </c>
      <c r="K23" s="139">
        <f>'R5'!$E$24</f>
        <v>164749.45</v>
      </c>
      <c r="L23" s="139">
        <f>'R6'!$E$24</f>
        <v>218215.5</v>
      </c>
      <c r="M23" s="139">
        <f>'R7'!$E$24</f>
        <v>304572</v>
      </c>
      <c r="N23" s="140">
        <f>'R8'!$E$24</f>
        <v>274575</v>
      </c>
      <c r="O23" s="93"/>
      <c r="P23" s="93"/>
      <c r="Q23" s="62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2" t="s">
        <v>29</v>
      </c>
      <c r="B24" s="124">
        <v>2700000</v>
      </c>
      <c r="C24" s="142">
        <f t="shared" si="3"/>
        <v>2052270.46</v>
      </c>
      <c r="D24" s="159">
        <f t="shared" si="4"/>
        <v>76.01001703703703</v>
      </c>
      <c r="E24" s="173"/>
      <c r="F24" s="166">
        <f>R!$E$25</f>
        <v>1185877.3599999999</v>
      </c>
      <c r="G24" s="139">
        <f>'R1'!$E$25</f>
        <v>60708</v>
      </c>
      <c r="H24" s="139">
        <f>'R2'!$E$25</f>
        <v>62161</v>
      </c>
      <c r="I24" s="139">
        <f>'R3'!$E$25</f>
        <v>79497</v>
      </c>
      <c r="J24" s="139">
        <f>'R4'!$E$25</f>
        <v>53695</v>
      </c>
      <c r="K24" s="139">
        <f>'R5'!$E$25</f>
        <v>137007</v>
      </c>
      <c r="L24" s="139">
        <f>'R6'!$E$25</f>
        <v>122131</v>
      </c>
      <c r="M24" s="139">
        <f>'R7'!$E$25</f>
        <v>139383</v>
      </c>
      <c r="N24" s="140">
        <f>'R8'!$E$25</f>
        <v>211811.1</v>
      </c>
      <c r="O24" s="93"/>
      <c r="P24" s="93"/>
      <c r="Q24" s="62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2" t="s">
        <v>30</v>
      </c>
      <c r="B25" s="124">
        <v>0</v>
      </c>
      <c r="C25" s="142">
        <f t="shared" si="3"/>
        <v>207330</v>
      </c>
      <c r="D25" s="158" t="e">
        <f t="shared" si="4"/>
        <v>#DIV/0!</v>
      </c>
      <c r="E25" s="173"/>
      <c r="F25" s="166">
        <f>R!$E$26</f>
        <v>5944</v>
      </c>
      <c r="G25" s="139">
        <f>'R1'!$E$26</f>
        <v>0</v>
      </c>
      <c r="H25" s="139">
        <f>'R2'!$E$26</f>
        <v>5000</v>
      </c>
      <c r="I25" s="139">
        <f>'R3'!$E$26</f>
        <v>7600</v>
      </c>
      <c r="J25" s="139">
        <f>'R4'!$E$26</f>
        <v>0</v>
      </c>
      <c r="K25" s="139">
        <f>'R5'!$E$26</f>
        <v>0</v>
      </c>
      <c r="L25" s="139">
        <f>'R6'!$E$26</f>
        <v>0</v>
      </c>
      <c r="M25" s="139">
        <f>'R7'!$E$26</f>
        <v>4284.5</v>
      </c>
      <c r="N25" s="140">
        <f>'R8'!$E$26</f>
        <v>184501.5</v>
      </c>
      <c r="O25" s="93"/>
      <c r="P25" s="93"/>
      <c r="Q25" s="62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2" t="s">
        <v>31</v>
      </c>
      <c r="B26" s="124">
        <v>430000</v>
      </c>
      <c r="C26" s="142">
        <f t="shared" si="3"/>
        <v>245671.66000000003</v>
      </c>
      <c r="D26" s="159">
        <f t="shared" si="4"/>
        <v>57.13294418604652</v>
      </c>
      <c r="E26" s="173"/>
      <c r="F26" s="166">
        <f>R!$E$27</f>
        <v>127347.46</v>
      </c>
      <c r="G26" s="139">
        <f>'R1'!$E$27</f>
        <v>9837</v>
      </c>
      <c r="H26" s="139">
        <f>'R2'!$E$27</f>
        <v>8660.5</v>
      </c>
      <c r="I26" s="139">
        <f>'R3'!$E$27</f>
        <v>13150.5</v>
      </c>
      <c r="J26" s="139">
        <f>'R4'!$E$27</f>
        <v>9717.5</v>
      </c>
      <c r="K26" s="139">
        <f>'R5'!$E$27</f>
        <v>33312</v>
      </c>
      <c r="L26" s="139">
        <f>'R6'!$E$27</f>
        <v>22281.5</v>
      </c>
      <c r="M26" s="139">
        <f>'R7'!$E$27</f>
        <v>17513</v>
      </c>
      <c r="N26" s="140">
        <f>'R8'!$E$27</f>
        <v>3852.2</v>
      </c>
      <c r="O26" s="93"/>
      <c r="P26" s="93"/>
      <c r="Q26" s="62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2" t="s">
        <v>32</v>
      </c>
      <c r="B27" s="124">
        <f>SUM(B28:B31)</f>
        <v>14864300</v>
      </c>
      <c r="C27" s="142">
        <f t="shared" si="3"/>
        <v>13312281</v>
      </c>
      <c r="D27" s="159">
        <f t="shared" si="4"/>
        <v>89.55874814152028</v>
      </c>
      <c r="E27" s="173"/>
      <c r="F27" s="166">
        <f>SUM(F28:F31)</f>
        <v>6448744</v>
      </c>
      <c r="G27" s="139">
        <f aca="true" t="shared" si="5" ref="G27:N27">SUM(G28:G31)</f>
        <v>965562</v>
      </c>
      <c r="H27" s="139">
        <f t="shared" si="5"/>
        <v>784965</v>
      </c>
      <c r="I27" s="139">
        <f t="shared" si="5"/>
        <v>708276</v>
      </c>
      <c r="J27" s="139">
        <f t="shared" si="5"/>
        <v>697968</v>
      </c>
      <c r="K27" s="139">
        <f t="shared" si="5"/>
        <v>906220</v>
      </c>
      <c r="L27" s="139">
        <f t="shared" si="5"/>
        <v>842602</v>
      </c>
      <c r="M27" s="139">
        <f t="shared" si="5"/>
        <v>706090</v>
      </c>
      <c r="N27" s="140">
        <f t="shared" si="5"/>
        <v>1251854</v>
      </c>
      <c r="O27" s="93"/>
      <c r="P27" s="93"/>
      <c r="Q27" s="62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2" t="s">
        <v>102</v>
      </c>
      <c r="B28" s="124">
        <v>5039300</v>
      </c>
      <c r="C28" s="142">
        <f t="shared" si="3"/>
        <v>4607012</v>
      </c>
      <c r="D28" s="159">
        <f t="shared" si="4"/>
        <v>91.42166570753875</v>
      </c>
      <c r="E28" s="173"/>
      <c r="F28" s="166">
        <f>R!$E$29</f>
        <v>2313277</v>
      </c>
      <c r="G28" s="139">
        <f>'R1'!$E$29</f>
        <v>424574</v>
      </c>
      <c r="H28" s="139">
        <f>'R2'!$E$29</f>
        <v>182831</v>
      </c>
      <c r="I28" s="139">
        <f>'R3'!$E$29</f>
        <v>205608</v>
      </c>
      <c r="J28" s="139">
        <f>'R4'!$E$29</f>
        <v>180886</v>
      </c>
      <c r="K28" s="139">
        <f>'R5'!$E$29</f>
        <v>301185</v>
      </c>
      <c r="L28" s="139">
        <f>'R6'!$E$29</f>
        <v>303158</v>
      </c>
      <c r="M28" s="139">
        <f>'R7'!$E$29</f>
        <v>255687</v>
      </c>
      <c r="N28" s="140">
        <f>'R8'!$E$29</f>
        <v>439806</v>
      </c>
      <c r="O28" s="93"/>
      <c r="P28" s="93"/>
      <c r="Q28" s="62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2" t="s">
        <v>34</v>
      </c>
      <c r="B29" s="124">
        <v>1100000</v>
      </c>
      <c r="C29" s="142">
        <f t="shared" si="3"/>
        <v>733965</v>
      </c>
      <c r="D29" s="159">
        <f t="shared" si="4"/>
        <v>66.7240909090909</v>
      </c>
      <c r="E29" s="173"/>
      <c r="F29" s="166">
        <f>R!$E$30</f>
        <v>63810</v>
      </c>
      <c r="G29" s="139">
        <f>'R1'!$E$30</f>
        <v>0</v>
      </c>
      <c r="H29" s="139">
        <f>'R2'!$E$30</f>
        <v>140600</v>
      </c>
      <c r="I29" s="139">
        <f>'R3'!$E$30</f>
        <v>69750</v>
      </c>
      <c r="J29" s="139">
        <f>'R4'!$E$30</f>
        <v>160600</v>
      </c>
      <c r="K29" s="139">
        <f>'R5'!$E$30</f>
        <v>167600</v>
      </c>
      <c r="L29" s="139">
        <f>'R6'!$E$30</f>
        <v>19320</v>
      </c>
      <c r="M29" s="139">
        <f>'R7'!$E$30</f>
        <v>26525</v>
      </c>
      <c r="N29" s="140">
        <f>'R8'!$E$30</f>
        <v>85760</v>
      </c>
      <c r="O29" s="93"/>
      <c r="P29" s="93"/>
      <c r="Q29" s="62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2" t="s">
        <v>35</v>
      </c>
      <c r="B30" s="124">
        <v>7000000</v>
      </c>
      <c r="C30" s="142">
        <f t="shared" si="3"/>
        <v>6369352</v>
      </c>
      <c r="D30" s="159">
        <f t="shared" si="4"/>
        <v>90.99074285714286</v>
      </c>
      <c r="E30" s="173"/>
      <c r="F30" s="166">
        <f>R!$E$31</f>
        <v>3265600</v>
      </c>
      <c r="G30" s="139">
        <f>'R1'!$E$31</f>
        <v>391050</v>
      </c>
      <c r="H30" s="139">
        <f>'R2'!$E$31</f>
        <v>404450</v>
      </c>
      <c r="I30" s="139">
        <f>'R3'!$E$31</f>
        <v>360000</v>
      </c>
      <c r="J30" s="139">
        <f>'R4'!$E$31</f>
        <v>299750</v>
      </c>
      <c r="K30" s="139">
        <f>'R5'!$E$31</f>
        <v>330425</v>
      </c>
      <c r="L30" s="139">
        <f>'R6'!$E$31</f>
        <v>413784</v>
      </c>
      <c r="M30" s="139">
        <f>'R7'!$E$31</f>
        <v>333388</v>
      </c>
      <c r="N30" s="140">
        <f>'R8'!$E$31</f>
        <v>570905</v>
      </c>
      <c r="O30" s="93"/>
      <c r="P30" s="93"/>
      <c r="Q30" s="62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2" t="s">
        <v>36</v>
      </c>
      <c r="B31" s="124">
        <v>1725000</v>
      </c>
      <c r="C31" s="142">
        <f t="shared" si="3"/>
        <v>1601952</v>
      </c>
      <c r="D31" s="159">
        <f t="shared" si="4"/>
        <v>92.86678260869566</v>
      </c>
      <c r="E31" s="173"/>
      <c r="F31" s="166">
        <f>R!$E$32</f>
        <v>806057</v>
      </c>
      <c r="G31" s="139">
        <f>'R1'!$E$32</f>
        <v>149938</v>
      </c>
      <c r="H31" s="139">
        <f>'R2'!$E$32</f>
        <v>57084</v>
      </c>
      <c r="I31" s="139">
        <f>'R3'!$E$32</f>
        <v>72918</v>
      </c>
      <c r="J31" s="139">
        <f>'R4'!$E$32</f>
        <v>56732</v>
      </c>
      <c r="K31" s="139">
        <f>'R5'!$E$32</f>
        <v>107010</v>
      </c>
      <c r="L31" s="139">
        <f>'R6'!$E$32</f>
        <v>106340</v>
      </c>
      <c r="M31" s="139">
        <f>'R7'!$E$32</f>
        <v>90490</v>
      </c>
      <c r="N31" s="140">
        <f>'R8'!$E$32</f>
        <v>155383</v>
      </c>
      <c r="O31" s="93" t="s">
        <v>113</v>
      </c>
      <c r="P31" s="93"/>
      <c r="Q31" s="62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2" t="s">
        <v>37</v>
      </c>
      <c r="B32" s="124">
        <v>2100000</v>
      </c>
      <c r="C32" s="142">
        <f t="shared" si="3"/>
        <v>1879979</v>
      </c>
      <c r="D32" s="159">
        <f t="shared" si="4"/>
        <v>89.52280952380953</v>
      </c>
      <c r="E32" s="173"/>
      <c r="F32" s="166">
        <f>R!$E$33</f>
        <v>978890</v>
      </c>
      <c r="G32" s="139">
        <f>'R1'!$E$33</f>
        <v>153506</v>
      </c>
      <c r="H32" s="139">
        <f>'R2'!$E$33</f>
        <v>90461</v>
      </c>
      <c r="I32" s="139">
        <f>'R3'!$E$33</f>
        <v>139741</v>
      </c>
      <c r="J32" s="139">
        <f>'R4'!$E$33</f>
        <v>100031</v>
      </c>
      <c r="K32" s="139">
        <f>'R5'!$E$33</f>
        <v>57581</v>
      </c>
      <c r="L32" s="139">
        <f>'R6'!$E$33</f>
        <v>87094</v>
      </c>
      <c r="M32" s="139">
        <f>'R7'!$E$33</f>
        <v>113480</v>
      </c>
      <c r="N32" s="140">
        <f>'R8'!$E$33</f>
        <v>159195</v>
      </c>
      <c r="O32" s="93"/>
      <c r="P32" s="93"/>
      <c r="Q32" s="62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2" t="s">
        <v>38</v>
      </c>
      <c r="B33" s="124">
        <v>200000</v>
      </c>
      <c r="C33" s="142">
        <f t="shared" si="3"/>
        <v>298460</v>
      </c>
      <c r="D33" s="159">
        <f t="shared" si="4"/>
        <v>149.23</v>
      </c>
      <c r="E33" s="173"/>
      <c r="F33" s="166">
        <f>R!$E$34</f>
        <v>298460</v>
      </c>
      <c r="G33" s="139">
        <f>'R1'!$E$34</f>
        <v>0</v>
      </c>
      <c r="H33" s="139">
        <f>'R2'!$E$34</f>
        <v>0</v>
      </c>
      <c r="I33" s="139">
        <f>'R3'!$E$34</f>
        <v>0</v>
      </c>
      <c r="J33" s="139">
        <f>'R4'!$E$34</f>
        <v>0</v>
      </c>
      <c r="K33" s="139">
        <f>'R5'!$E$34</f>
        <v>0</v>
      </c>
      <c r="L33" s="139">
        <f>'R6'!$E$34</f>
        <v>0</v>
      </c>
      <c r="M33" s="139">
        <f>'R7'!$E$34</f>
        <v>0</v>
      </c>
      <c r="N33" s="140">
        <f>'R8'!$E$34</f>
        <v>0</v>
      </c>
      <c r="O33" s="93"/>
      <c r="P33" s="93"/>
      <c r="Q33" s="62"/>
      <c r="R33" s="1"/>
      <c r="S33" s="1"/>
      <c r="T33" s="1"/>
      <c r="U33" s="1"/>
      <c r="V33" s="1"/>
      <c r="W33" s="1"/>
      <c r="X33" s="1"/>
      <c r="Y33" s="1"/>
      <c r="Z33" s="1"/>
    </row>
    <row r="34" spans="1:23" ht="12.75">
      <c r="A34" s="12" t="s">
        <v>39</v>
      </c>
      <c r="B34" s="124">
        <v>100000</v>
      </c>
      <c r="C34" s="142">
        <f t="shared" si="3"/>
        <v>0</v>
      </c>
      <c r="D34" s="159">
        <f t="shared" si="4"/>
        <v>0</v>
      </c>
      <c r="E34" s="173"/>
      <c r="F34" s="166">
        <f>R!$E$35</f>
        <v>0</v>
      </c>
      <c r="G34" s="139">
        <f>'R1'!$E$35</f>
        <v>0</v>
      </c>
      <c r="H34" s="139">
        <f>'R2'!$E$35</f>
        <v>0</v>
      </c>
      <c r="I34" s="139">
        <f>'R3'!$E$35</f>
        <v>0</v>
      </c>
      <c r="J34" s="139">
        <f>'R4'!$E$35</f>
        <v>0</v>
      </c>
      <c r="K34" s="139">
        <f>'R5'!$E$35</f>
        <v>0</v>
      </c>
      <c r="L34" s="139">
        <f>'R6'!$E$35</f>
        <v>0</v>
      </c>
      <c r="M34" s="139">
        <f>'R7'!$E$35</f>
        <v>0</v>
      </c>
      <c r="N34" s="140">
        <f>'R8'!$E$35</f>
        <v>0</v>
      </c>
      <c r="O34" s="93"/>
      <c r="P34" s="93"/>
      <c r="Q34" s="62"/>
      <c r="R34" s="1"/>
      <c r="S34" s="1"/>
      <c r="T34" s="1"/>
      <c r="U34" s="1"/>
      <c r="V34" s="1"/>
      <c r="W34" s="1"/>
    </row>
    <row r="35" spans="1:23" ht="12.75">
      <c r="A35" s="12" t="s">
        <v>110</v>
      </c>
      <c r="B35" s="124">
        <v>500000</v>
      </c>
      <c r="C35" s="142">
        <f t="shared" si="3"/>
        <v>14569755.5</v>
      </c>
      <c r="D35" s="159"/>
      <c r="E35" s="173"/>
      <c r="F35" s="166">
        <f>R!$E$36</f>
        <v>13243230.74</v>
      </c>
      <c r="G35" s="139">
        <f>'R1'!$E$36</f>
        <v>219934</v>
      </c>
      <c r="H35" s="139">
        <f>'R2'!$E$36</f>
        <v>130880.76</v>
      </c>
      <c r="I35" s="139">
        <f>'R3'!$E$36</f>
        <v>134159</v>
      </c>
      <c r="J35" s="139">
        <f>'R4'!$E$36</f>
        <v>152145</v>
      </c>
      <c r="K35" s="139">
        <f>'R5'!$E$36</f>
        <v>165689.3</v>
      </c>
      <c r="L35" s="139">
        <f>'R6'!$E$36</f>
        <v>137062</v>
      </c>
      <c r="M35" s="139">
        <f>'R7'!$E$36</f>
        <v>145840</v>
      </c>
      <c r="N35" s="140">
        <f>'R8'!$E$36</f>
        <v>240814.7</v>
      </c>
      <c r="O35" s="93"/>
      <c r="P35" s="93"/>
      <c r="Q35" s="62"/>
      <c r="R35" s="1"/>
      <c r="S35" s="1"/>
      <c r="T35" s="1"/>
      <c r="U35" s="1"/>
      <c r="V35" s="1"/>
      <c r="W35" s="1"/>
    </row>
    <row r="36" spans="1:23" ht="12.75">
      <c r="A36" s="16" t="s">
        <v>41</v>
      </c>
      <c r="B36" s="125">
        <v>230000</v>
      </c>
      <c r="C36" s="142">
        <f t="shared" si="3"/>
        <v>352588.13</v>
      </c>
      <c r="D36" s="159">
        <f t="shared" si="4"/>
        <v>153.29918695652174</v>
      </c>
      <c r="E36" s="174"/>
      <c r="F36" s="166">
        <f>R!$E$37</f>
        <v>318320.21</v>
      </c>
      <c r="G36" s="139">
        <f>'R1'!$E$37</f>
        <v>4851.5</v>
      </c>
      <c r="H36" s="139">
        <f>'R2'!$E$37</f>
        <v>2937</v>
      </c>
      <c r="I36" s="139">
        <f>'R3'!$E$37</f>
        <v>3150.86</v>
      </c>
      <c r="J36" s="139">
        <f>'R4'!$E$37</f>
        <v>3481</v>
      </c>
      <c r="K36" s="139">
        <f>'R5'!$E$37</f>
        <v>10023.56</v>
      </c>
      <c r="L36" s="139">
        <f>'R6'!$E$37</f>
        <v>2799</v>
      </c>
      <c r="M36" s="139">
        <f>'R7'!$E$37</f>
        <v>3017</v>
      </c>
      <c r="N36" s="140">
        <f>'R8'!$E$37</f>
        <v>4008</v>
      </c>
      <c r="O36" s="93"/>
      <c r="P36" s="93"/>
      <c r="Q36" s="62"/>
      <c r="R36" s="1"/>
      <c r="S36" s="1"/>
      <c r="T36" s="1"/>
      <c r="U36" s="1"/>
      <c r="V36" s="1"/>
      <c r="W36" s="1"/>
    </row>
    <row r="37" spans="1:23" ht="13.5" thickBot="1">
      <c r="A37" s="113" t="s">
        <v>84</v>
      </c>
      <c r="B37" s="127">
        <v>0</v>
      </c>
      <c r="C37" s="143">
        <f t="shared" si="3"/>
        <v>0</v>
      </c>
      <c r="D37" s="160" t="e">
        <f t="shared" si="4"/>
        <v>#DIV/0!</v>
      </c>
      <c r="E37" s="175"/>
      <c r="F37" s="167">
        <f>R!$E$38</f>
        <v>0</v>
      </c>
      <c r="G37" s="144">
        <f>'R1'!$E$38</f>
        <v>0</v>
      </c>
      <c r="H37" s="144">
        <f>'R2'!$E$38</f>
        <v>0</v>
      </c>
      <c r="I37" s="144">
        <f>'R3'!$E$38</f>
        <v>0</v>
      </c>
      <c r="J37" s="144">
        <f>'R4'!$E$38</f>
        <v>0</v>
      </c>
      <c r="K37" s="144">
        <f>'R5'!$E$38</f>
        <v>0</v>
      </c>
      <c r="L37" s="144">
        <f>'R6'!$E$38</f>
        <v>0</v>
      </c>
      <c r="M37" s="144">
        <f>'R7'!$E$38</f>
        <v>0</v>
      </c>
      <c r="N37" s="145">
        <f>'R8'!$E$38</f>
        <v>0</v>
      </c>
      <c r="O37" s="189"/>
      <c r="P37" s="93"/>
      <c r="Q37" s="62"/>
      <c r="R37" s="1"/>
      <c r="S37" s="1"/>
      <c r="T37" s="1"/>
      <c r="U37" s="1"/>
      <c r="V37" s="1"/>
      <c r="W37" s="1"/>
    </row>
    <row r="38" spans="1:23" ht="12.75">
      <c r="A38" s="11" t="s">
        <v>111</v>
      </c>
      <c r="B38" s="123">
        <v>1025000</v>
      </c>
      <c r="C38" s="206"/>
      <c r="D38" s="207"/>
      <c r="E38" s="172"/>
      <c r="F38" s="165">
        <v>0</v>
      </c>
      <c r="G38" s="136">
        <v>97408</v>
      </c>
      <c r="H38" s="136">
        <v>59025</v>
      </c>
      <c r="I38" s="136">
        <v>59365</v>
      </c>
      <c r="J38" s="136">
        <v>75341</v>
      </c>
      <c r="K38" s="136">
        <v>76012</v>
      </c>
      <c r="L38" s="136">
        <v>62221</v>
      </c>
      <c r="M38" s="179">
        <v>69025</v>
      </c>
      <c r="N38" s="203">
        <v>99520</v>
      </c>
      <c r="O38" s="148"/>
      <c r="P38" s="93"/>
      <c r="Q38" s="62"/>
      <c r="R38" s="1"/>
      <c r="S38" s="1"/>
      <c r="T38" s="1"/>
      <c r="U38" s="1"/>
      <c r="V38" s="1"/>
      <c r="W38" s="1"/>
    </row>
    <row r="39" spans="1:23" ht="13.5" thickBot="1">
      <c r="A39" s="113" t="s">
        <v>112</v>
      </c>
      <c r="B39" s="127">
        <v>1025000</v>
      </c>
      <c r="C39" s="208"/>
      <c r="D39" s="209"/>
      <c r="E39" s="174"/>
      <c r="F39" s="168">
        <v>1195834</v>
      </c>
      <c r="G39" s="193">
        <v>97408</v>
      </c>
      <c r="H39" s="193">
        <v>59025</v>
      </c>
      <c r="I39" s="193">
        <v>59365</v>
      </c>
      <c r="J39" s="193">
        <v>75341</v>
      </c>
      <c r="K39" s="193">
        <v>76012</v>
      </c>
      <c r="L39" s="193">
        <v>62221</v>
      </c>
      <c r="M39" s="194">
        <v>69025</v>
      </c>
      <c r="N39" s="204">
        <v>99520</v>
      </c>
      <c r="O39" s="148"/>
      <c r="P39" s="93"/>
      <c r="Q39" s="62"/>
      <c r="R39" s="1"/>
      <c r="S39" s="1"/>
      <c r="T39" s="1"/>
      <c r="U39" s="1"/>
      <c r="V39" s="1"/>
      <c r="W39" s="1"/>
    </row>
    <row r="40" spans="1:23" ht="13.5" thickBot="1">
      <c r="A40" s="153"/>
      <c r="B40" s="153"/>
      <c r="C40" s="2" t="s">
        <v>115</v>
      </c>
      <c r="D40" s="218" t="s">
        <v>108</v>
      </c>
      <c r="E40" s="201"/>
      <c r="F40" s="167">
        <v>11622750</v>
      </c>
      <c r="G40" s="144"/>
      <c r="H40" s="144"/>
      <c r="I40" s="144"/>
      <c r="J40" s="144"/>
      <c r="K40" s="144"/>
      <c r="L40" s="144"/>
      <c r="M40" s="202"/>
      <c r="N40" s="205"/>
      <c r="O40" s="148"/>
      <c r="P40" s="94"/>
      <c r="Q40" s="94"/>
      <c r="R40" s="1"/>
      <c r="S40" s="1"/>
      <c r="T40" s="1"/>
      <c r="U40" s="1"/>
      <c r="V40" s="1"/>
      <c r="W40" s="1"/>
    </row>
    <row r="41" spans="1:23" ht="13.5" thickBot="1">
      <c r="A41" s="153"/>
      <c r="B41" s="190"/>
      <c r="C41" s="190"/>
      <c r="D41" s="153"/>
      <c r="E41" s="176"/>
      <c r="F41" s="198"/>
      <c r="G41" s="199"/>
      <c r="H41" s="199"/>
      <c r="I41" s="199"/>
      <c r="J41" s="199"/>
      <c r="K41" s="199"/>
      <c r="L41" s="199"/>
      <c r="M41" s="199"/>
      <c r="N41" s="200"/>
      <c r="O41" s="188"/>
      <c r="P41" s="1"/>
      <c r="Q41" s="1"/>
      <c r="R41" s="1"/>
      <c r="S41" s="1"/>
      <c r="T41" s="1"/>
      <c r="U41" s="1"/>
      <c r="V41" s="1"/>
      <c r="W41" s="1"/>
    </row>
    <row r="42" spans="1:23" ht="13.5" thickBot="1">
      <c r="A42" s="153"/>
      <c r="B42" s="215" t="s">
        <v>122</v>
      </c>
      <c r="C42" s="216" t="s">
        <v>121</v>
      </c>
      <c r="D42" s="217" t="s">
        <v>120</v>
      </c>
      <c r="E42" s="196"/>
      <c r="F42" s="186">
        <f aca="true" t="shared" si="6" ref="F42:N42">F35-F38-F39-F40</f>
        <v>424646.7400000002</v>
      </c>
      <c r="G42" s="139">
        <f t="shared" si="6"/>
        <v>25118</v>
      </c>
      <c r="H42" s="139">
        <f t="shared" si="6"/>
        <v>12830.759999999995</v>
      </c>
      <c r="I42" s="139">
        <f t="shared" si="6"/>
        <v>15429</v>
      </c>
      <c r="J42" s="139">
        <f t="shared" si="6"/>
        <v>1463</v>
      </c>
      <c r="K42" s="139">
        <f t="shared" si="6"/>
        <v>13665.299999999988</v>
      </c>
      <c r="L42" s="139">
        <f t="shared" si="6"/>
        <v>12620</v>
      </c>
      <c r="M42" s="139">
        <f t="shared" si="6"/>
        <v>7790</v>
      </c>
      <c r="N42" s="140">
        <f t="shared" si="6"/>
        <v>41774.70000000001</v>
      </c>
      <c r="O42" s="188"/>
      <c r="P42" s="1"/>
      <c r="Q42" s="1"/>
      <c r="R42" s="1"/>
      <c r="S42" s="1"/>
      <c r="T42" s="1"/>
      <c r="U42" s="1"/>
      <c r="V42" s="1"/>
      <c r="W42" s="1"/>
    </row>
    <row r="43" spans="1:23" ht="13.5" thickBot="1">
      <c r="A43" s="153"/>
      <c r="B43" s="153" t="s">
        <v>113</v>
      </c>
      <c r="C43" s="153"/>
      <c r="D43" s="153"/>
      <c r="E43" s="176"/>
      <c r="F43" s="152"/>
      <c r="G43" s="153"/>
      <c r="H43" s="153"/>
      <c r="I43" s="153"/>
      <c r="J43" s="153"/>
      <c r="K43" s="153"/>
      <c r="L43" s="153"/>
      <c r="M43" s="153"/>
      <c r="N43" s="195"/>
      <c r="O43" s="146"/>
      <c r="P43" s="1"/>
      <c r="Q43" s="1"/>
      <c r="R43" s="1"/>
      <c r="S43" s="1"/>
      <c r="T43" s="1"/>
      <c r="U43" s="1"/>
      <c r="V43" s="1"/>
      <c r="W43" s="1"/>
    </row>
    <row r="44" spans="1:23" ht="13.5" thickBot="1">
      <c r="A44" s="13" t="s">
        <v>124</v>
      </c>
      <c r="B44" s="219" t="s">
        <v>123</v>
      </c>
      <c r="C44" s="164">
        <v>28682306.01</v>
      </c>
      <c r="D44" s="192" t="s">
        <v>118</v>
      </c>
      <c r="E44" s="177"/>
      <c r="F44" s="191">
        <f aca="true" t="shared" si="7" ref="F44:N44">F12-F32-F38-F39-F40</f>
        <v>14303078.579999998</v>
      </c>
      <c r="G44" s="191">
        <f t="shared" si="7"/>
        <v>2453772.9000000004</v>
      </c>
      <c r="H44" s="191">
        <f t="shared" si="7"/>
        <v>1510668.76</v>
      </c>
      <c r="I44" s="191">
        <f t="shared" si="7"/>
        <v>1095653.57</v>
      </c>
      <c r="J44" s="191">
        <f t="shared" si="7"/>
        <v>1731049.29</v>
      </c>
      <c r="K44" s="191">
        <f t="shared" si="7"/>
        <v>1962166.5099999998</v>
      </c>
      <c r="L44" s="191">
        <f t="shared" si="7"/>
        <v>1510657.4</v>
      </c>
      <c r="M44" s="191">
        <f t="shared" si="7"/>
        <v>1567726.7</v>
      </c>
      <c r="N44" s="197">
        <f t="shared" si="7"/>
        <v>2547532.3000000003</v>
      </c>
      <c r="O44" s="147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7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0" r:id="rId1"/>
  <headerFooter alignWithMargins="0">
    <oddHeader>&amp;CVyhodnotenie plnenia rozpočtu za rok 2006 za SLK Bratislava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A12" sqref="A12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8" t="s">
        <v>75</v>
      </c>
      <c r="B1" s="5"/>
      <c r="C1" s="79"/>
      <c r="D1" s="80"/>
      <c r="E1" s="102"/>
      <c r="F1" s="81"/>
      <c r="G1" s="81"/>
      <c r="H1" s="81"/>
      <c r="I1" s="81"/>
      <c r="J1" s="81"/>
      <c r="K1" s="82" t="s">
        <v>8</v>
      </c>
      <c r="L1" s="81"/>
      <c r="M1" s="81"/>
      <c r="N1" s="81"/>
      <c r="O1" s="81"/>
      <c r="P1" s="81"/>
      <c r="Q1" s="81"/>
      <c r="R1" s="87"/>
      <c r="S1" s="90"/>
      <c r="T1" s="90"/>
      <c r="U1" s="90"/>
      <c r="V1" s="90"/>
    </row>
    <row r="2" spans="1:28" ht="12.75">
      <c r="A2" s="83"/>
      <c r="B2" s="69"/>
      <c r="C2" s="6"/>
      <c r="D2" s="71"/>
      <c r="E2" s="69" t="s">
        <v>7</v>
      </c>
      <c r="F2" s="97" t="s">
        <v>48</v>
      </c>
      <c r="G2" s="70" t="s">
        <v>9</v>
      </c>
      <c r="H2" s="70" t="s">
        <v>63</v>
      </c>
      <c r="I2" s="70" t="s">
        <v>10</v>
      </c>
      <c r="J2" s="70" t="s">
        <v>11</v>
      </c>
      <c r="K2" s="70" t="s">
        <v>12</v>
      </c>
      <c r="L2" s="70" t="s">
        <v>13</v>
      </c>
      <c r="M2" s="70" t="s">
        <v>64</v>
      </c>
      <c r="N2" s="70" t="s">
        <v>65</v>
      </c>
      <c r="O2" s="70" t="s">
        <v>66</v>
      </c>
      <c r="P2" s="70" t="s">
        <v>54</v>
      </c>
      <c r="Q2" s="70" t="s">
        <v>57</v>
      </c>
      <c r="R2" s="86" t="s">
        <v>55</v>
      </c>
      <c r="S2" s="59"/>
      <c r="T2" s="59"/>
      <c r="U2" s="59"/>
      <c r="V2" s="59"/>
      <c r="W2" s="1"/>
      <c r="X2" s="1"/>
      <c r="Y2" s="1"/>
      <c r="Z2" s="1"/>
      <c r="AA2" s="1"/>
      <c r="AB2" s="1"/>
    </row>
    <row r="3" spans="1:28" ht="13.5" thickBot="1">
      <c r="A3" s="85"/>
      <c r="B3" s="70"/>
      <c r="C3" s="9"/>
      <c r="D3" s="72"/>
      <c r="E3" s="70" t="s">
        <v>76</v>
      </c>
      <c r="F3" s="98">
        <v>600000</v>
      </c>
      <c r="G3" s="73">
        <v>600010</v>
      </c>
      <c r="H3" s="73">
        <v>600020</v>
      </c>
      <c r="I3" s="73">
        <v>600030</v>
      </c>
      <c r="J3" s="73">
        <v>600040</v>
      </c>
      <c r="K3" s="73">
        <v>600050</v>
      </c>
      <c r="L3" s="73">
        <v>600060</v>
      </c>
      <c r="M3" s="73">
        <v>600070</v>
      </c>
      <c r="N3" s="73">
        <v>600080</v>
      </c>
      <c r="O3" s="73">
        <v>600081</v>
      </c>
      <c r="P3" s="73">
        <v>600082</v>
      </c>
      <c r="Q3" s="73">
        <v>600090</v>
      </c>
      <c r="R3" s="84">
        <v>600940</v>
      </c>
      <c r="S3" s="59"/>
      <c r="T3" s="59"/>
      <c r="U3" s="59"/>
      <c r="V3" s="59"/>
      <c r="W3" s="1"/>
      <c r="X3" s="1"/>
      <c r="Y3" s="1"/>
      <c r="Z3" s="1"/>
      <c r="AA3" s="1"/>
      <c r="AB3" s="1"/>
    </row>
    <row r="4" spans="1:28" ht="13.5" thickBot="1">
      <c r="A4" s="106" t="s">
        <v>4</v>
      </c>
      <c r="B4" s="107"/>
      <c r="C4" s="3"/>
      <c r="D4" s="108"/>
      <c r="E4" s="107" t="s">
        <v>82</v>
      </c>
      <c r="F4" s="109">
        <v>2</v>
      </c>
      <c r="G4" s="107">
        <v>3</v>
      </c>
      <c r="H4" s="107">
        <v>4</v>
      </c>
      <c r="I4" s="107">
        <v>5</v>
      </c>
      <c r="J4" s="107">
        <v>6</v>
      </c>
      <c r="K4" s="107">
        <v>7</v>
      </c>
      <c r="L4" s="107">
        <v>8</v>
      </c>
      <c r="M4" s="107">
        <v>9</v>
      </c>
      <c r="N4" s="107">
        <v>10</v>
      </c>
      <c r="O4" s="107">
        <v>11</v>
      </c>
      <c r="P4" s="110">
        <v>12</v>
      </c>
      <c r="Q4" s="111">
        <v>13</v>
      </c>
      <c r="R4" s="112">
        <v>14</v>
      </c>
      <c r="S4" s="27"/>
      <c r="T4" s="27"/>
      <c r="U4" s="27"/>
      <c r="V4" s="27"/>
      <c r="W4" s="1"/>
      <c r="X4" s="1"/>
      <c r="Y4" s="1"/>
      <c r="Z4" s="1"/>
      <c r="AA4" s="1"/>
      <c r="AB4" s="1"/>
    </row>
    <row r="5" spans="1:28" ht="13.5" thickBot="1">
      <c r="A5" s="13" t="s">
        <v>14</v>
      </c>
      <c r="B5" s="14"/>
      <c r="C5" s="29"/>
      <c r="D5" s="67"/>
      <c r="E5" s="29">
        <f aca="true" t="shared" si="0" ref="E5:R5">SUM(E6:E11)</f>
        <v>1162585.71</v>
      </c>
      <c r="F5" s="29">
        <f t="shared" si="0"/>
        <v>1162585.71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36">
        <f t="shared" si="0"/>
        <v>0</v>
      </c>
      <c r="S5" s="60"/>
      <c r="T5" s="60"/>
      <c r="U5" s="60"/>
      <c r="V5" s="60"/>
      <c r="W5" s="1"/>
      <c r="X5" s="1"/>
      <c r="Y5" s="1"/>
      <c r="Z5" s="1"/>
      <c r="AA5" s="1"/>
      <c r="AB5" s="1"/>
    </row>
    <row r="6" spans="1:28" ht="12.75">
      <c r="A6" s="15" t="s">
        <v>15</v>
      </c>
      <c r="B6" s="19"/>
      <c r="C6" s="30"/>
      <c r="D6" s="68"/>
      <c r="E6" s="30">
        <f aca="true" t="shared" si="1" ref="E6:E11">SUM(F6:R6)</f>
        <v>1149025</v>
      </c>
      <c r="F6" s="37">
        <v>1149025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38"/>
      <c r="S6" s="60"/>
      <c r="T6" s="60"/>
      <c r="U6" s="60"/>
      <c r="V6" s="60"/>
      <c r="W6" s="1"/>
      <c r="X6" s="1"/>
      <c r="Y6" s="1"/>
      <c r="Z6" s="1"/>
      <c r="AA6" s="1"/>
      <c r="AB6" s="1"/>
    </row>
    <row r="7" spans="1:28" ht="12.75">
      <c r="A7" s="12" t="s">
        <v>106</v>
      </c>
      <c r="B7" s="20"/>
      <c r="C7" s="31"/>
      <c r="D7" s="50"/>
      <c r="E7" s="31">
        <f t="shared" si="1"/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1"/>
      <c r="R7" s="40"/>
      <c r="S7" s="60"/>
      <c r="T7" s="60"/>
      <c r="U7" s="60"/>
      <c r="V7" s="60"/>
      <c r="W7" s="1"/>
      <c r="X7" s="1"/>
      <c r="Y7" s="1"/>
      <c r="Z7" s="1"/>
      <c r="AA7" s="1"/>
      <c r="AB7" s="1"/>
    </row>
    <row r="8" spans="1:28" ht="12.75">
      <c r="A8" s="12" t="s">
        <v>16</v>
      </c>
      <c r="B8" s="20"/>
      <c r="C8" s="31"/>
      <c r="D8" s="50"/>
      <c r="E8" s="31">
        <f t="shared" si="1"/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1"/>
      <c r="R8" s="40"/>
      <c r="S8" s="60"/>
      <c r="T8" s="60"/>
      <c r="U8" s="60"/>
      <c r="V8" s="60"/>
      <c r="W8" s="1"/>
      <c r="X8" s="1"/>
      <c r="Y8" s="1"/>
      <c r="Z8" s="1"/>
      <c r="AA8" s="1"/>
      <c r="AB8" s="1"/>
    </row>
    <row r="9" spans="1:28" ht="12.75">
      <c r="A9" s="12" t="s">
        <v>17</v>
      </c>
      <c r="B9" s="20"/>
      <c r="C9" s="31"/>
      <c r="D9" s="50"/>
      <c r="E9" s="31">
        <f t="shared" si="1"/>
        <v>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1"/>
      <c r="R9" s="40"/>
      <c r="S9" s="60"/>
      <c r="T9" s="60"/>
      <c r="U9" s="60"/>
      <c r="V9" s="60"/>
      <c r="W9" s="1"/>
      <c r="X9" s="1"/>
      <c r="Y9" s="1"/>
      <c r="Z9" s="1"/>
      <c r="AA9" s="1"/>
      <c r="AB9" s="1"/>
    </row>
    <row r="10" spans="1:28" ht="12.75">
      <c r="A10" s="12" t="s">
        <v>105</v>
      </c>
      <c r="B10" s="20"/>
      <c r="C10" s="31"/>
      <c r="D10" s="50"/>
      <c r="E10" s="31">
        <f t="shared" si="1"/>
        <v>13560.71</v>
      </c>
      <c r="F10" s="39">
        <v>13560.71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1"/>
      <c r="R10" s="40"/>
      <c r="S10" s="60"/>
      <c r="T10" s="60"/>
      <c r="U10" s="60"/>
      <c r="V10" s="60"/>
      <c r="W10" s="1"/>
      <c r="X10" s="1"/>
      <c r="Y10" s="1"/>
      <c r="Z10" s="1"/>
      <c r="AA10" s="1"/>
      <c r="AB10" s="1"/>
    </row>
    <row r="11" spans="1:28" ht="13.5" thickBot="1">
      <c r="A11" s="16" t="s">
        <v>18</v>
      </c>
      <c r="B11" s="21"/>
      <c r="C11" s="33"/>
      <c r="D11" s="78"/>
      <c r="E11" s="33">
        <f t="shared" si="1"/>
        <v>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3"/>
      <c r="R11" s="45"/>
      <c r="S11" s="60"/>
      <c r="T11" s="60"/>
      <c r="U11" s="60"/>
      <c r="V11" s="60"/>
      <c r="W11" s="1"/>
      <c r="X11" s="1"/>
      <c r="Y11" s="1"/>
      <c r="Z11" s="1"/>
      <c r="AA11" s="1"/>
      <c r="AB11" s="1"/>
    </row>
    <row r="12" spans="1:28" ht="13.5" thickBot="1">
      <c r="A12" s="17"/>
      <c r="B12" s="18"/>
      <c r="C12" s="32"/>
      <c r="D12" s="18"/>
      <c r="E12" s="32">
        <f aca="true" t="shared" si="2" ref="E12:R12">E5-E13</f>
        <v>-559607.69</v>
      </c>
      <c r="F12" s="32">
        <f t="shared" si="2"/>
        <v>8390.810000000056</v>
      </c>
      <c r="G12" s="32">
        <f t="shared" si="2"/>
        <v>-114098.5</v>
      </c>
      <c r="H12" s="32">
        <f t="shared" si="2"/>
        <v>-31349</v>
      </c>
      <c r="I12" s="32">
        <f t="shared" si="2"/>
        <v>-256827.9</v>
      </c>
      <c r="J12" s="32">
        <f t="shared" si="2"/>
        <v>-15508</v>
      </c>
      <c r="K12" s="32">
        <f t="shared" si="2"/>
        <v>-143874.1</v>
      </c>
      <c r="L12" s="32">
        <f t="shared" si="2"/>
        <v>0</v>
      </c>
      <c r="M12" s="32">
        <f t="shared" si="2"/>
        <v>0</v>
      </c>
      <c r="N12" s="32">
        <f t="shared" si="2"/>
        <v>-6341</v>
      </c>
      <c r="O12" s="32">
        <f t="shared" si="2"/>
        <v>0</v>
      </c>
      <c r="P12" s="32">
        <f t="shared" si="2"/>
        <v>0</v>
      </c>
      <c r="Q12" s="32">
        <f t="shared" si="2"/>
        <v>0</v>
      </c>
      <c r="R12" s="42">
        <f t="shared" si="2"/>
        <v>0</v>
      </c>
      <c r="S12" s="62"/>
      <c r="T12" s="62"/>
      <c r="U12" s="62"/>
      <c r="V12" s="62"/>
      <c r="W12" s="1"/>
      <c r="X12" s="1"/>
      <c r="Y12" s="1"/>
      <c r="Z12" s="1"/>
      <c r="AA12" s="1"/>
      <c r="AB12" s="1"/>
    </row>
    <row r="13" spans="1:28" ht="13.5" thickBot="1">
      <c r="A13" s="13" t="s">
        <v>19</v>
      </c>
      <c r="B13" s="14"/>
      <c r="C13" s="29"/>
      <c r="D13" s="48"/>
      <c r="E13" s="29">
        <f>SUM(E14:E28,E33:E38)</f>
        <v>1722193.4</v>
      </c>
      <c r="F13" s="29">
        <f>SUM(F14:F28,F33:F38)</f>
        <v>1154194.9</v>
      </c>
      <c r="G13" s="29">
        <f aca="true" t="shared" si="3" ref="G13:R13">SUM(G14:G28,G33:G38)</f>
        <v>114098.5</v>
      </c>
      <c r="H13" s="29">
        <f t="shared" si="3"/>
        <v>31349</v>
      </c>
      <c r="I13" s="29">
        <f t="shared" si="3"/>
        <v>256827.9</v>
      </c>
      <c r="J13" s="29">
        <f t="shared" si="3"/>
        <v>15508</v>
      </c>
      <c r="K13" s="29">
        <f t="shared" si="3"/>
        <v>143874.1</v>
      </c>
      <c r="L13" s="29">
        <f t="shared" si="3"/>
        <v>0</v>
      </c>
      <c r="M13" s="29">
        <f t="shared" si="3"/>
        <v>0</v>
      </c>
      <c r="N13" s="29">
        <f t="shared" si="3"/>
        <v>6341</v>
      </c>
      <c r="O13" s="29">
        <f t="shared" si="3"/>
        <v>0</v>
      </c>
      <c r="P13" s="29">
        <f t="shared" si="3"/>
        <v>0</v>
      </c>
      <c r="Q13" s="29">
        <f t="shared" si="3"/>
        <v>0</v>
      </c>
      <c r="R13" s="36">
        <f t="shared" si="3"/>
        <v>0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2.75">
      <c r="A14" s="15" t="s">
        <v>20</v>
      </c>
      <c r="B14" s="19"/>
      <c r="C14" s="30"/>
      <c r="D14" s="49"/>
      <c r="E14" s="30">
        <f aca="true" t="shared" si="4" ref="E14:E40">SUM(F14:R14)</f>
        <v>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0"/>
      <c r="R14" s="38"/>
      <c r="S14" s="60"/>
      <c r="T14" s="60"/>
      <c r="U14" s="60"/>
      <c r="V14" s="60"/>
      <c r="W14" s="1"/>
      <c r="X14" s="1"/>
      <c r="Y14" s="1"/>
      <c r="Z14" s="1"/>
      <c r="AA14" s="1"/>
      <c r="AB14" s="1"/>
    </row>
    <row r="15" spans="1:28" ht="12.75">
      <c r="A15" s="12" t="s">
        <v>21</v>
      </c>
      <c r="B15" s="20"/>
      <c r="C15" s="31"/>
      <c r="D15" s="52"/>
      <c r="E15" s="31">
        <f t="shared" si="4"/>
        <v>30834</v>
      </c>
      <c r="F15" s="39">
        <v>30834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1"/>
      <c r="R15" s="40"/>
      <c r="S15" s="60"/>
      <c r="T15" s="60"/>
      <c r="U15" s="60"/>
      <c r="V15" s="60"/>
      <c r="W15" s="1"/>
      <c r="X15" s="1"/>
      <c r="Y15" s="1"/>
      <c r="Z15" s="1"/>
      <c r="AA15" s="1"/>
      <c r="AB15" s="1"/>
    </row>
    <row r="16" spans="1:28" ht="12.75">
      <c r="A16" s="12" t="s">
        <v>22</v>
      </c>
      <c r="B16" s="20"/>
      <c r="C16" s="31"/>
      <c r="D16" s="52"/>
      <c r="E16" s="31">
        <f t="shared" si="4"/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1"/>
      <c r="R16" s="40"/>
      <c r="S16" s="60"/>
      <c r="T16" s="60"/>
      <c r="U16" s="60"/>
      <c r="V16" s="60"/>
      <c r="W16" s="1"/>
      <c r="X16" s="1"/>
      <c r="Y16" s="1"/>
      <c r="Z16" s="1"/>
      <c r="AA16" s="1"/>
      <c r="AB16" s="1"/>
    </row>
    <row r="17" spans="1:28" ht="12.75">
      <c r="A17" s="12" t="s">
        <v>44</v>
      </c>
      <c r="B17" s="20"/>
      <c r="C17" s="31"/>
      <c r="D17" s="52"/>
      <c r="E17" s="31">
        <f t="shared" si="4"/>
        <v>1107</v>
      </c>
      <c r="F17" s="39">
        <v>1107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40"/>
      <c r="S17" s="60"/>
      <c r="T17" s="60"/>
      <c r="U17" s="60"/>
      <c r="V17" s="60"/>
      <c r="W17" s="1"/>
      <c r="X17" s="1"/>
      <c r="Y17" s="1"/>
      <c r="Z17" s="1"/>
      <c r="AA17" s="1"/>
      <c r="AB17" s="1"/>
    </row>
    <row r="18" spans="1:28" ht="12.75">
      <c r="A18" s="12" t="s">
        <v>23</v>
      </c>
      <c r="B18" s="20"/>
      <c r="C18" s="31"/>
      <c r="D18" s="52"/>
      <c r="E18" s="31">
        <f t="shared" si="4"/>
        <v>48368.9</v>
      </c>
      <c r="F18" s="39">
        <v>40388.4</v>
      </c>
      <c r="G18" s="39"/>
      <c r="H18" s="39"/>
      <c r="I18" s="39">
        <v>7980.5</v>
      </c>
      <c r="J18" s="39"/>
      <c r="K18" s="39"/>
      <c r="L18" s="39"/>
      <c r="M18" s="39"/>
      <c r="N18" s="39"/>
      <c r="O18" s="39"/>
      <c r="P18" s="39"/>
      <c r="Q18" s="31"/>
      <c r="R18" s="40"/>
      <c r="S18" s="60"/>
      <c r="T18" s="60"/>
      <c r="U18" s="60"/>
      <c r="V18" s="60"/>
      <c r="W18" s="1"/>
      <c r="X18" s="1"/>
      <c r="Y18" s="1"/>
      <c r="Z18" s="1"/>
      <c r="AA18" s="1"/>
      <c r="AB18" s="1"/>
    </row>
    <row r="19" spans="1:28" ht="12.75">
      <c r="A19" s="12" t="s">
        <v>24</v>
      </c>
      <c r="B19" s="20"/>
      <c r="C19" s="31"/>
      <c r="D19" s="52"/>
      <c r="E19" s="31">
        <f t="shared" si="4"/>
        <v>25355.5</v>
      </c>
      <c r="F19" s="39">
        <v>25355.5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1"/>
      <c r="R19" s="40"/>
      <c r="S19" s="60"/>
      <c r="T19" s="60"/>
      <c r="U19" s="60"/>
      <c r="V19" s="60"/>
      <c r="W19" s="1"/>
      <c r="X19" s="1"/>
      <c r="Y19" s="1"/>
      <c r="Z19" s="1"/>
      <c r="AA19" s="1"/>
      <c r="AB19" s="1"/>
    </row>
    <row r="20" spans="1:28" ht="12.75">
      <c r="A20" s="12" t="s">
        <v>25</v>
      </c>
      <c r="B20" s="20"/>
      <c r="C20" s="31"/>
      <c r="D20" s="52"/>
      <c r="E20" s="31">
        <f t="shared" si="4"/>
        <v>180000</v>
      </c>
      <c r="F20" s="39">
        <v>180000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1"/>
      <c r="R20" s="40"/>
      <c r="S20" s="60"/>
      <c r="T20" s="60"/>
      <c r="U20" s="60"/>
      <c r="V20" s="60"/>
      <c r="W20" s="1"/>
      <c r="X20" s="1"/>
      <c r="Y20" s="1"/>
      <c r="Z20" s="1"/>
      <c r="AA20" s="1"/>
      <c r="AB20" s="1"/>
    </row>
    <row r="21" spans="1:28" ht="12.75">
      <c r="A21" s="12" t="s">
        <v>26</v>
      </c>
      <c r="B21" s="20"/>
      <c r="C21" s="31"/>
      <c r="D21" s="52"/>
      <c r="E21" s="31">
        <f t="shared" si="4"/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1"/>
      <c r="R21" s="40"/>
      <c r="S21" s="60"/>
      <c r="T21" s="60"/>
      <c r="U21" s="60"/>
      <c r="V21" s="60"/>
      <c r="W21" s="1"/>
      <c r="X21" s="1"/>
      <c r="Y21" s="1"/>
      <c r="Z21" s="1"/>
      <c r="AA21" s="1"/>
      <c r="AB21" s="1"/>
    </row>
    <row r="22" spans="1:28" ht="12.75">
      <c r="A22" s="12" t="s">
        <v>27</v>
      </c>
      <c r="B22" s="20"/>
      <c r="C22" s="31"/>
      <c r="D22" s="50"/>
      <c r="E22" s="31">
        <f t="shared" si="4"/>
        <v>600</v>
      </c>
      <c r="F22" s="39">
        <v>600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1"/>
      <c r="R22" s="40"/>
      <c r="S22" s="60"/>
      <c r="T22" s="60"/>
      <c r="U22" s="60"/>
      <c r="V22" s="60"/>
      <c r="W22" s="1"/>
      <c r="X22" s="1"/>
      <c r="Y22" s="1"/>
      <c r="Z22" s="1"/>
      <c r="AA22" s="1"/>
      <c r="AB22" s="1"/>
    </row>
    <row r="23" spans="1:28" ht="12.75">
      <c r="A23" s="12" t="s">
        <v>28</v>
      </c>
      <c r="B23" s="20"/>
      <c r="C23" s="31"/>
      <c r="D23" s="52"/>
      <c r="E23" s="31">
        <f t="shared" si="4"/>
        <v>3743</v>
      </c>
      <c r="F23" s="39">
        <v>2543</v>
      </c>
      <c r="G23" s="39"/>
      <c r="H23" s="39">
        <v>1200</v>
      </c>
      <c r="I23" s="39"/>
      <c r="J23" s="39"/>
      <c r="K23" s="39"/>
      <c r="L23" s="39"/>
      <c r="M23" s="39"/>
      <c r="N23" s="39"/>
      <c r="O23" s="39"/>
      <c r="P23" s="39"/>
      <c r="Q23" s="31"/>
      <c r="R23" s="40"/>
      <c r="S23" s="60"/>
      <c r="T23" s="60"/>
      <c r="U23" s="60"/>
      <c r="V23" s="60"/>
      <c r="W23" s="1"/>
      <c r="X23" s="1"/>
      <c r="Y23" s="1"/>
      <c r="Z23" s="1"/>
      <c r="AA23" s="1"/>
      <c r="AB23" s="1"/>
    </row>
    <row r="24" spans="1:28" ht="12.75">
      <c r="A24" s="12" t="s">
        <v>87</v>
      </c>
      <c r="B24" s="20"/>
      <c r="C24" s="31"/>
      <c r="D24" s="52"/>
      <c r="E24" s="31">
        <f t="shared" si="4"/>
        <v>218215.5</v>
      </c>
      <c r="F24" s="39">
        <v>211255</v>
      </c>
      <c r="G24" s="39">
        <v>6960.5</v>
      </c>
      <c r="H24" s="39"/>
      <c r="I24" s="39"/>
      <c r="J24" s="39"/>
      <c r="K24" s="39"/>
      <c r="L24" s="39"/>
      <c r="M24" s="39"/>
      <c r="N24" s="39"/>
      <c r="O24" s="39"/>
      <c r="P24" s="39"/>
      <c r="Q24" s="31"/>
      <c r="R24" s="40"/>
      <c r="S24" s="60"/>
      <c r="T24" s="60"/>
      <c r="U24" s="60"/>
      <c r="V24" s="60"/>
      <c r="W24" s="1"/>
      <c r="X24" s="1"/>
      <c r="Y24" s="1"/>
      <c r="Z24" s="1"/>
      <c r="AA24" s="1"/>
      <c r="AB24" s="1"/>
    </row>
    <row r="25" spans="1:28" ht="12.75">
      <c r="A25" s="12" t="s">
        <v>29</v>
      </c>
      <c r="B25" s="20"/>
      <c r="C25" s="31"/>
      <c r="D25" s="52"/>
      <c r="E25" s="31">
        <f t="shared" si="4"/>
        <v>122131</v>
      </c>
      <c r="F25" s="39">
        <v>6139</v>
      </c>
      <c r="G25" s="39">
        <v>56684</v>
      </c>
      <c r="H25" s="39">
        <v>20460</v>
      </c>
      <c r="I25" s="39">
        <v>8847.4</v>
      </c>
      <c r="J25" s="39">
        <v>10608</v>
      </c>
      <c r="K25" s="39">
        <v>14651.6</v>
      </c>
      <c r="L25" s="39"/>
      <c r="M25" s="39"/>
      <c r="N25" s="39">
        <v>4741</v>
      </c>
      <c r="O25" s="39"/>
      <c r="P25" s="39"/>
      <c r="Q25" s="128"/>
      <c r="R25" s="40"/>
      <c r="S25" s="60"/>
      <c r="T25" s="60"/>
      <c r="U25" s="60"/>
      <c r="V25" s="60"/>
      <c r="W25" s="1"/>
      <c r="X25" s="1"/>
      <c r="Y25" s="1"/>
      <c r="Z25" s="1"/>
      <c r="AA25" s="1"/>
      <c r="AB25" s="1"/>
    </row>
    <row r="26" spans="1:28" ht="12.75">
      <c r="A26" s="12" t="s">
        <v>30</v>
      </c>
      <c r="B26" s="20"/>
      <c r="C26" s="31"/>
      <c r="D26" s="50"/>
      <c r="E26" s="31">
        <f t="shared" si="4"/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1"/>
      <c r="R26" s="40"/>
      <c r="S26" s="60"/>
      <c r="T26" s="60"/>
      <c r="U26" s="60"/>
      <c r="V26" s="60"/>
      <c r="W26" s="1"/>
      <c r="X26" s="1"/>
      <c r="Y26" s="1"/>
      <c r="Z26" s="1"/>
      <c r="AA26" s="1"/>
      <c r="AB26" s="1"/>
    </row>
    <row r="27" spans="1:28" ht="12.75">
      <c r="A27" s="12" t="s">
        <v>31</v>
      </c>
      <c r="B27" s="20"/>
      <c r="C27" s="31"/>
      <c r="D27" s="52"/>
      <c r="E27" s="31">
        <f t="shared" si="4"/>
        <v>22281.5</v>
      </c>
      <c r="F27" s="39">
        <v>200</v>
      </c>
      <c r="G27" s="39">
        <v>19070</v>
      </c>
      <c r="H27" s="39">
        <v>1089</v>
      </c>
      <c r="I27" s="39"/>
      <c r="J27" s="39">
        <v>500</v>
      </c>
      <c r="K27" s="39">
        <v>1422.5</v>
      </c>
      <c r="L27" s="39"/>
      <c r="M27" s="39"/>
      <c r="N27" s="39"/>
      <c r="O27" s="39"/>
      <c r="P27" s="39"/>
      <c r="Q27" s="31"/>
      <c r="R27" s="40"/>
      <c r="S27" s="60"/>
      <c r="T27" s="60"/>
      <c r="U27" s="60"/>
      <c r="V27" s="60"/>
      <c r="W27" s="1"/>
      <c r="X27" s="1"/>
      <c r="Y27" s="1"/>
      <c r="Z27" s="1"/>
      <c r="AA27" s="1"/>
      <c r="AB27" s="1"/>
    </row>
    <row r="28" spans="1:28" ht="12.75">
      <c r="A28" s="12" t="s">
        <v>32</v>
      </c>
      <c r="B28" s="20"/>
      <c r="C28" s="31"/>
      <c r="D28" s="52"/>
      <c r="E28" s="31">
        <f t="shared" si="4"/>
        <v>842602</v>
      </c>
      <c r="F28" s="39">
        <f aca="true" t="shared" si="5" ref="F28:R28">SUM(F29:F32)</f>
        <v>428818</v>
      </c>
      <c r="G28" s="39">
        <f t="shared" si="5"/>
        <v>31384</v>
      </c>
      <c r="H28" s="39">
        <f t="shared" si="5"/>
        <v>8600</v>
      </c>
      <c r="I28" s="39">
        <f t="shared" si="5"/>
        <v>240000</v>
      </c>
      <c r="J28" s="39">
        <f t="shared" si="5"/>
        <v>4400</v>
      </c>
      <c r="K28" s="39">
        <f t="shared" si="5"/>
        <v>127800</v>
      </c>
      <c r="L28" s="39">
        <f t="shared" si="5"/>
        <v>0</v>
      </c>
      <c r="M28" s="39">
        <f t="shared" si="5"/>
        <v>0</v>
      </c>
      <c r="N28" s="39">
        <f t="shared" si="5"/>
        <v>1600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57">
        <f t="shared" si="5"/>
        <v>0</v>
      </c>
      <c r="S28" s="61"/>
      <c r="T28" s="61"/>
      <c r="U28" s="61"/>
      <c r="V28" s="61"/>
      <c r="W28" s="1"/>
      <c r="X28" s="1"/>
      <c r="Y28" s="1"/>
      <c r="Z28" s="1"/>
      <c r="AA28" s="1"/>
      <c r="AB28" s="1"/>
    </row>
    <row r="29" spans="1:28" ht="12.75">
      <c r="A29" s="12" t="s">
        <v>33</v>
      </c>
      <c r="B29" s="20"/>
      <c r="C29" s="31"/>
      <c r="D29" s="50"/>
      <c r="E29" s="31">
        <f t="shared" si="4"/>
        <v>303158</v>
      </c>
      <c r="F29" s="39">
        <v>303158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1"/>
      <c r="R29" s="40"/>
      <c r="S29" s="60"/>
      <c r="T29" s="60"/>
      <c r="U29" s="60"/>
      <c r="V29" s="60"/>
      <c r="W29" s="1"/>
      <c r="X29" s="1"/>
      <c r="Y29" s="1"/>
      <c r="Z29" s="1"/>
      <c r="AA29" s="1"/>
      <c r="AB29" s="1"/>
    </row>
    <row r="30" spans="1:28" ht="12.75">
      <c r="A30" s="12" t="s">
        <v>34</v>
      </c>
      <c r="B30" s="20"/>
      <c r="C30" s="31"/>
      <c r="D30" s="50"/>
      <c r="E30" s="31">
        <f t="shared" si="4"/>
        <v>19320</v>
      </c>
      <c r="F30" s="39">
        <v>19320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1"/>
      <c r="R30" s="40"/>
      <c r="S30" s="60"/>
      <c r="T30" s="60"/>
      <c r="U30" s="60"/>
      <c r="V30" s="60"/>
      <c r="W30" s="1"/>
      <c r="X30" s="1"/>
      <c r="Y30" s="1"/>
      <c r="Z30" s="1"/>
      <c r="AA30" s="1"/>
      <c r="AB30" s="1"/>
    </row>
    <row r="31" spans="1:28" ht="12.75">
      <c r="A31" s="12" t="s">
        <v>35</v>
      </c>
      <c r="B31" s="20"/>
      <c r="C31" s="31"/>
      <c r="D31" s="50"/>
      <c r="E31" s="31">
        <f t="shared" si="4"/>
        <v>413784</v>
      </c>
      <c r="F31" s="39"/>
      <c r="G31" s="39">
        <v>31384</v>
      </c>
      <c r="H31" s="39">
        <v>8600</v>
      </c>
      <c r="I31" s="39">
        <v>240000</v>
      </c>
      <c r="J31" s="39">
        <v>4400</v>
      </c>
      <c r="K31" s="39">
        <v>127800</v>
      </c>
      <c r="L31" s="39"/>
      <c r="M31" s="39"/>
      <c r="N31" s="39">
        <v>1600</v>
      </c>
      <c r="O31" s="39"/>
      <c r="P31" s="39"/>
      <c r="Q31" s="31"/>
      <c r="R31" s="40"/>
      <c r="S31" s="60"/>
      <c r="T31" s="60"/>
      <c r="U31" s="60"/>
      <c r="V31" s="60"/>
      <c r="W31" s="1"/>
      <c r="X31" s="1"/>
      <c r="Y31" s="1"/>
      <c r="Z31" s="1"/>
      <c r="AA31" s="1"/>
      <c r="AB31" s="1"/>
    </row>
    <row r="32" spans="1:28" ht="12.75">
      <c r="A32" s="12" t="s">
        <v>36</v>
      </c>
      <c r="B32" s="20"/>
      <c r="C32" s="31"/>
      <c r="D32" s="50"/>
      <c r="E32" s="31">
        <f t="shared" si="4"/>
        <v>106340</v>
      </c>
      <c r="F32" s="39">
        <v>106340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1"/>
      <c r="R32" s="40"/>
      <c r="S32" s="60"/>
      <c r="T32" s="60"/>
      <c r="U32" s="60"/>
      <c r="V32" s="60"/>
      <c r="W32" s="1"/>
      <c r="X32" s="1"/>
      <c r="Y32" s="1"/>
      <c r="Z32" s="1"/>
      <c r="AA32" s="1"/>
      <c r="AB32" s="1"/>
    </row>
    <row r="33" spans="1:28" ht="12.75">
      <c r="A33" s="12" t="s">
        <v>37</v>
      </c>
      <c r="B33" s="20"/>
      <c r="C33" s="31"/>
      <c r="D33" s="52"/>
      <c r="E33" s="31">
        <f t="shared" si="4"/>
        <v>87094</v>
      </c>
      <c r="F33" s="39">
        <v>87094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1"/>
      <c r="R33" s="40"/>
      <c r="S33" s="60"/>
      <c r="T33" s="60"/>
      <c r="U33" s="60"/>
      <c r="V33" s="60"/>
      <c r="W33" s="1"/>
      <c r="X33" s="1"/>
      <c r="Y33" s="1"/>
      <c r="Z33" s="1"/>
      <c r="AA33" s="1"/>
      <c r="AB33" s="1"/>
    </row>
    <row r="34" spans="1:28" ht="12.75">
      <c r="A34" s="12" t="s">
        <v>38</v>
      </c>
      <c r="B34" s="20"/>
      <c r="C34" s="31"/>
      <c r="D34" s="50"/>
      <c r="E34" s="31">
        <f t="shared" si="4"/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1"/>
      <c r="R34" s="40"/>
      <c r="S34" s="60"/>
      <c r="T34" s="60"/>
      <c r="U34" s="60"/>
      <c r="V34" s="60"/>
      <c r="W34" s="1"/>
      <c r="X34" s="1"/>
      <c r="Y34" s="1"/>
      <c r="Z34" s="1"/>
      <c r="AA34" s="1"/>
      <c r="AB34" s="1"/>
    </row>
    <row r="35" spans="1:25" ht="12.75">
      <c r="A35" s="12" t="s">
        <v>39</v>
      </c>
      <c r="B35" s="20"/>
      <c r="C35" s="31"/>
      <c r="D35" s="52"/>
      <c r="E35" s="31">
        <f t="shared" si="4"/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1"/>
      <c r="R35" s="40"/>
      <c r="S35" s="60"/>
      <c r="T35" s="60"/>
      <c r="U35" s="60"/>
      <c r="V35" s="60"/>
      <c r="W35" s="1"/>
      <c r="X35" s="1"/>
      <c r="Y35" s="1"/>
    </row>
    <row r="36" spans="1:25" ht="12.75">
      <c r="A36" s="12" t="s">
        <v>40</v>
      </c>
      <c r="B36" s="20"/>
      <c r="C36" s="31"/>
      <c r="D36" s="52"/>
      <c r="E36" s="31">
        <f t="shared" si="4"/>
        <v>137062</v>
      </c>
      <c r="F36" s="39">
        <v>137062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1"/>
      <c r="R36" s="40"/>
      <c r="S36" s="60"/>
      <c r="T36" s="60"/>
      <c r="U36" s="60"/>
      <c r="V36" s="60"/>
      <c r="W36" s="1"/>
      <c r="X36" s="1"/>
      <c r="Y36" s="1"/>
    </row>
    <row r="37" spans="1:25" ht="12.75">
      <c r="A37" s="16" t="s">
        <v>41</v>
      </c>
      <c r="B37" s="21"/>
      <c r="C37" s="33"/>
      <c r="D37" s="53"/>
      <c r="E37" s="31">
        <f>SUM(F37:W37)</f>
        <v>2799</v>
      </c>
      <c r="F37" s="41">
        <v>2799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3"/>
      <c r="R37" s="45"/>
      <c r="S37" s="60"/>
      <c r="T37" s="60"/>
      <c r="U37" s="60"/>
      <c r="V37" s="60"/>
      <c r="W37" s="1"/>
      <c r="X37" s="1"/>
      <c r="Y37" s="1"/>
    </row>
    <row r="38" spans="1:25" ht="13.5" thickBot="1">
      <c r="A38" s="16" t="s">
        <v>83</v>
      </c>
      <c r="B38" s="21"/>
      <c r="C38" s="33"/>
      <c r="D38" s="53"/>
      <c r="E38" s="33">
        <f>SUM(F38:W38)</f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3"/>
      <c r="R38" s="45"/>
      <c r="S38" s="60"/>
      <c r="T38" s="60"/>
      <c r="U38" s="60"/>
      <c r="V38" s="60"/>
      <c r="W38" s="1"/>
      <c r="X38" s="1"/>
      <c r="Y38" s="1"/>
    </row>
    <row r="39" spans="1:25" ht="12.75">
      <c r="A39" s="28" t="s">
        <v>107</v>
      </c>
      <c r="B39" s="22"/>
      <c r="C39" s="34"/>
      <c r="D39" s="54"/>
      <c r="E39" s="34">
        <f t="shared" si="4"/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4"/>
      <c r="R39" s="44"/>
      <c r="S39" s="60"/>
      <c r="T39" s="60"/>
      <c r="U39" s="60"/>
      <c r="V39" s="60"/>
      <c r="W39" s="1"/>
      <c r="X39" s="1"/>
      <c r="Y39" s="1"/>
    </row>
    <row r="40" spans="1:25" ht="13.5" thickBot="1">
      <c r="A40" s="25" t="s">
        <v>42</v>
      </c>
      <c r="B40" s="23"/>
      <c r="C40" s="35"/>
      <c r="D40" s="55"/>
      <c r="E40" s="35">
        <f t="shared" si="4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5"/>
      <c r="R40" s="47"/>
      <c r="S40" s="60"/>
      <c r="T40" s="60"/>
      <c r="U40" s="60"/>
      <c r="V40" s="60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&amp;CVyhodnotenie plnenia rozpočtu SLK za rok 2006 za SLK Bratislava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E1" sqref="E1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8" t="s">
        <v>77</v>
      </c>
      <c r="B1" s="5"/>
      <c r="C1" s="79"/>
      <c r="D1" s="80"/>
      <c r="E1" s="102"/>
      <c r="F1" s="81"/>
      <c r="G1" s="81"/>
      <c r="H1" s="81"/>
      <c r="I1" s="81"/>
      <c r="J1" s="81"/>
      <c r="K1" s="82" t="s">
        <v>8</v>
      </c>
      <c r="L1" s="81"/>
      <c r="M1" s="81"/>
      <c r="N1" s="81"/>
      <c r="O1" s="81"/>
      <c r="P1" s="81"/>
      <c r="Q1" s="81"/>
      <c r="R1" s="87"/>
      <c r="S1" s="90"/>
      <c r="T1" s="90"/>
      <c r="U1" s="90"/>
      <c r="V1" s="90"/>
    </row>
    <row r="2" spans="1:28" ht="12.75">
      <c r="A2" s="83"/>
      <c r="B2" s="69"/>
      <c r="C2" s="6"/>
      <c r="D2" s="71"/>
      <c r="E2" s="69" t="s">
        <v>7</v>
      </c>
      <c r="F2" s="97" t="s">
        <v>48</v>
      </c>
      <c r="G2" s="70" t="s">
        <v>9</v>
      </c>
      <c r="H2" s="70" t="s">
        <v>63</v>
      </c>
      <c r="I2" s="70" t="s">
        <v>10</v>
      </c>
      <c r="J2" s="70" t="s">
        <v>11</v>
      </c>
      <c r="K2" s="70" t="s">
        <v>12</v>
      </c>
      <c r="L2" s="70" t="s">
        <v>13</v>
      </c>
      <c r="M2" s="70" t="s">
        <v>64</v>
      </c>
      <c r="N2" s="70" t="s">
        <v>65</v>
      </c>
      <c r="O2" s="70" t="s">
        <v>66</v>
      </c>
      <c r="P2" s="70" t="s">
        <v>54</v>
      </c>
      <c r="Q2" s="70" t="s">
        <v>57</v>
      </c>
      <c r="R2" s="86" t="s">
        <v>55</v>
      </c>
      <c r="S2" s="59"/>
      <c r="T2" s="59"/>
      <c r="U2" s="59"/>
      <c r="V2" s="59"/>
      <c r="W2" s="1"/>
      <c r="X2" s="1"/>
      <c r="Y2" s="1"/>
      <c r="Z2" s="1"/>
      <c r="AA2" s="1"/>
      <c r="AB2" s="1"/>
    </row>
    <row r="3" spans="1:28" ht="13.5" thickBot="1">
      <c r="A3" s="85"/>
      <c r="B3" s="70"/>
      <c r="C3" s="9"/>
      <c r="D3" s="72"/>
      <c r="E3" s="70" t="s">
        <v>78</v>
      </c>
      <c r="F3" s="98">
        <v>700000</v>
      </c>
      <c r="G3" s="73">
        <v>700010</v>
      </c>
      <c r="H3" s="73">
        <v>700020</v>
      </c>
      <c r="I3" s="73">
        <v>700030</v>
      </c>
      <c r="J3" s="73">
        <v>700040</v>
      </c>
      <c r="K3" s="73">
        <v>700050</v>
      </c>
      <c r="L3" s="73">
        <v>700060</v>
      </c>
      <c r="M3" s="73">
        <v>700070</v>
      </c>
      <c r="N3" s="73">
        <v>700080</v>
      </c>
      <c r="O3" s="73">
        <v>700081</v>
      </c>
      <c r="P3" s="73">
        <v>700082</v>
      </c>
      <c r="Q3" s="73">
        <v>700090</v>
      </c>
      <c r="R3" s="84">
        <v>700940</v>
      </c>
      <c r="S3" s="59"/>
      <c r="T3" s="59"/>
      <c r="U3" s="59"/>
      <c r="V3" s="59"/>
      <c r="W3" s="1"/>
      <c r="X3" s="1"/>
      <c r="Y3" s="1"/>
      <c r="Z3" s="1"/>
      <c r="AA3" s="1"/>
      <c r="AB3" s="1"/>
    </row>
    <row r="4" spans="1:28" ht="13.5" thickBot="1">
      <c r="A4" s="106" t="s">
        <v>4</v>
      </c>
      <c r="B4" s="107"/>
      <c r="C4" s="3"/>
      <c r="D4" s="108"/>
      <c r="E4" s="107" t="s">
        <v>82</v>
      </c>
      <c r="F4" s="109">
        <v>2</v>
      </c>
      <c r="G4" s="107">
        <v>3</v>
      </c>
      <c r="H4" s="107">
        <v>4</v>
      </c>
      <c r="I4" s="107">
        <v>5</v>
      </c>
      <c r="J4" s="107">
        <v>6</v>
      </c>
      <c r="K4" s="107">
        <v>7</v>
      </c>
      <c r="L4" s="107">
        <v>8</v>
      </c>
      <c r="M4" s="107">
        <v>9</v>
      </c>
      <c r="N4" s="107">
        <v>10</v>
      </c>
      <c r="O4" s="107">
        <v>11</v>
      </c>
      <c r="P4" s="110">
        <v>12</v>
      </c>
      <c r="Q4" s="111">
        <v>13</v>
      </c>
      <c r="R4" s="112">
        <v>14</v>
      </c>
      <c r="S4" s="27"/>
      <c r="T4" s="27"/>
      <c r="U4" s="27"/>
      <c r="V4" s="27"/>
      <c r="W4" s="1"/>
      <c r="X4" s="1"/>
      <c r="Y4" s="1"/>
      <c r="Z4" s="1"/>
      <c r="AA4" s="1"/>
      <c r="AB4" s="1"/>
    </row>
    <row r="5" spans="1:28" ht="13.5" thickBot="1">
      <c r="A5" s="13" t="s">
        <v>14</v>
      </c>
      <c r="B5" s="14"/>
      <c r="C5" s="29"/>
      <c r="D5" s="67"/>
      <c r="E5" s="29">
        <f aca="true" t="shared" si="0" ref="E5:R5">SUM(E6:E11)</f>
        <v>1345178.86</v>
      </c>
      <c r="F5" s="29">
        <f t="shared" si="0"/>
        <v>1341678.86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36">
        <f t="shared" si="0"/>
        <v>3500</v>
      </c>
      <c r="S5" s="60"/>
      <c r="T5" s="60"/>
      <c r="U5" s="60"/>
      <c r="V5" s="60"/>
      <c r="W5" s="1"/>
      <c r="X5" s="1"/>
      <c r="Y5" s="1"/>
      <c r="Z5" s="1"/>
      <c r="AA5" s="1"/>
      <c r="AB5" s="1"/>
    </row>
    <row r="6" spans="1:28" ht="12.75">
      <c r="A6" s="15" t="s">
        <v>15</v>
      </c>
      <c r="B6" s="19"/>
      <c r="C6" s="30"/>
      <c r="D6" s="68"/>
      <c r="E6" s="30">
        <f aca="true" t="shared" si="1" ref="E6:E11">SUM(F6:R6)</f>
        <v>1337047</v>
      </c>
      <c r="F6" s="37">
        <v>1337047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38"/>
      <c r="S6" s="60"/>
      <c r="T6" s="60"/>
      <c r="U6" s="60"/>
      <c r="V6" s="60"/>
      <c r="W6" s="1"/>
      <c r="X6" s="1"/>
      <c r="Y6" s="1"/>
      <c r="Z6" s="1"/>
      <c r="AA6" s="1"/>
      <c r="AB6" s="1"/>
    </row>
    <row r="7" spans="1:28" ht="12.75">
      <c r="A7" s="12" t="s">
        <v>106</v>
      </c>
      <c r="B7" s="20"/>
      <c r="C7" s="31"/>
      <c r="D7" s="50"/>
      <c r="E7" s="31">
        <f t="shared" si="1"/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1"/>
      <c r="R7" s="40"/>
      <c r="S7" s="60"/>
      <c r="T7" s="60"/>
      <c r="U7" s="60"/>
      <c r="V7" s="60"/>
      <c r="W7" s="1"/>
      <c r="X7" s="1"/>
      <c r="Y7" s="1"/>
      <c r="Z7" s="1"/>
      <c r="AA7" s="1"/>
      <c r="AB7" s="1"/>
    </row>
    <row r="8" spans="1:28" ht="12.75">
      <c r="A8" s="12" t="s">
        <v>16</v>
      </c>
      <c r="B8" s="20"/>
      <c r="C8" s="31"/>
      <c r="D8" s="50"/>
      <c r="E8" s="31">
        <f t="shared" si="1"/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1"/>
      <c r="R8" s="40"/>
      <c r="S8" s="60"/>
      <c r="T8" s="60"/>
      <c r="U8" s="60"/>
      <c r="V8" s="60"/>
      <c r="W8" s="1"/>
      <c r="X8" s="1"/>
      <c r="Y8" s="1"/>
      <c r="Z8" s="1"/>
      <c r="AA8" s="1"/>
      <c r="AB8" s="1"/>
    </row>
    <row r="9" spans="1:28" ht="12.75">
      <c r="A9" s="12" t="s">
        <v>17</v>
      </c>
      <c r="B9" s="20"/>
      <c r="C9" s="31"/>
      <c r="D9" s="50"/>
      <c r="E9" s="31">
        <f t="shared" si="1"/>
        <v>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1"/>
      <c r="R9" s="40"/>
      <c r="S9" s="60"/>
      <c r="T9" s="60"/>
      <c r="U9" s="60"/>
      <c r="V9" s="60"/>
      <c r="W9" s="1"/>
      <c r="X9" s="1"/>
      <c r="Y9" s="1"/>
      <c r="Z9" s="1"/>
      <c r="AA9" s="1"/>
      <c r="AB9" s="1"/>
    </row>
    <row r="10" spans="1:28" ht="12.75">
      <c r="A10" s="12" t="s">
        <v>105</v>
      </c>
      <c r="B10" s="20"/>
      <c r="C10" s="31"/>
      <c r="D10" s="50"/>
      <c r="E10" s="31">
        <f t="shared" si="1"/>
        <v>4591.86</v>
      </c>
      <c r="F10" s="39">
        <v>4591.86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1"/>
      <c r="R10" s="40"/>
      <c r="S10" s="60"/>
      <c r="T10" s="60"/>
      <c r="U10" s="60"/>
      <c r="V10" s="60"/>
      <c r="W10" s="1"/>
      <c r="X10" s="1"/>
      <c r="Y10" s="1"/>
      <c r="Z10" s="1"/>
      <c r="AA10" s="1"/>
      <c r="AB10" s="1"/>
    </row>
    <row r="11" spans="1:28" ht="13.5" thickBot="1">
      <c r="A11" s="16" t="s">
        <v>18</v>
      </c>
      <c r="B11" s="21"/>
      <c r="C11" s="33"/>
      <c r="D11" s="78"/>
      <c r="E11" s="33">
        <f t="shared" si="1"/>
        <v>3540</v>
      </c>
      <c r="F11" s="41">
        <v>40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3"/>
      <c r="R11" s="131">
        <v>3500</v>
      </c>
      <c r="S11" s="60"/>
      <c r="T11" s="60"/>
      <c r="U11" s="60"/>
      <c r="V11" s="60"/>
      <c r="W11" s="1"/>
      <c r="X11" s="1"/>
      <c r="Y11" s="1"/>
      <c r="Z11" s="1"/>
      <c r="AA11" s="1"/>
      <c r="AB11" s="1"/>
    </row>
    <row r="12" spans="1:28" ht="13.5" thickBot="1">
      <c r="A12" s="17"/>
      <c r="B12" s="18"/>
      <c r="C12" s="32"/>
      <c r="D12" s="18"/>
      <c r="E12" s="32">
        <f aca="true" t="shared" si="2" ref="E12:R12">E5-E13</f>
        <v>-474077.83999999985</v>
      </c>
      <c r="F12" s="32">
        <f t="shared" si="2"/>
        <v>-125161.83999999985</v>
      </c>
      <c r="G12" s="32">
        <f t="shared" si="2"/>
        <v>-107133</v>
      </c>
      <c r="H12" s="32">
        <f t="shared" si="2"/>
        <v>-43910</v>
      </c>
      <c r="I12" s="32">
        <f t="shared" si="2"/>
        <v>-7364</v>
      </c>
      <c r="J12" s="32">
        <f t="shared" si="2"/>
        <v>-59051</v>
      </c>
      <c r="K12" s="32">
        <f t="shared" si="2"/>
        <v>-128740</v>
      </c>
      <c r="L12" s="32">
        <f t="shared" si="2"/>
        <v>0</v>
      </c>
      <c r="M12" s="32">
        <f t="shared" si="2"/>
        <v>0</v>
      </c>
      <c r="N12" s="32">
        <f t="shared" si="2"/>
        <v>0</v>
      </c>
      <c r="O12" s="32">
        <f t="shared" si="2"/>
        <v>0</v>
      </c>
      <c r="P12" s="32">
        <f t="shared" si="2"/>
        <v>0</v>
      </c>
      <c r="Q12" s="32">
        <f t="shared" si="2"/>
        <v>0</v>
      </c>
      <c r="R12" s="42">
        <f t="shared" si="2"/>
        <v>-2718</v>
      </c>
      <c r="S12" s="62"/>
      <c r="T12" s="62"/>
      <c r="U12" s="62"/>
      <c r="V12" s="62"/>
      <c r="W12" s="1"/>
      <c r="X12" s="1"/>
      <c r="Y12" s="1"/>
      <c r="Z12" s="1"/>
      <c r="AA12" s="1"/>
      <c r="AB12" s="1"/>
    </row>
    <row r="13" spans="1:28" ht="13.5" thickBot="1">
      <c r="A13" s="13" t="s">
        <v>19</v>
      </c>
      <c r="B13" s="14"/>
      <c r="C13" s="29"/>
      <c r="D13" s="48"/>
      <c r="E13" s="29">
        <f>SUM(E14:E28,E33:E38)</f>
        <v>1819256.7</v>
      </c>
      <c r="F13" s="29">
        <f>SUM(F14:F28,F33:F38)</f>
        <v>1466840.7</v>
      </c>
      <c r="G13" s="29">
        <f aca="true" t="shared" si="3" ref="G13:R13">SUM(G14:G28,G33:G38)</f>
        <v>107133</v>
      </c>
      <c r="H13" s="29">
        <f t="shared" si="3"/>
        <v>43910</v>
      </c>
      <c r="I13" s="29">
        <f t="shared" si="3"/>
        <v>7364</v>
      </c>
      <c r="J13" s="29">
        <f t="shared" si="3"/>
        <v>59051</v>
      </c>
      <c r="K13" s="29">
        <f t="shared" si="3"/>
        <v>128740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0</v>
      </c>
      <c r="P13" s="29">
        <f t="shared" si="3"/>
        <v>0</v>
      </c>
      <c r="Q13" s="29">
        <f t="shared" si="3"/>
        <v>0</v>
      </c>
      <c r="R13" s="36">
        <f t="shared" si="3"/>
        <v>6218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2.75">
      <c r="A14" s="15" t="s">
        <v>20</v>
      </c>
      <c r="B14" s="19"/>
      <c r="C14" s="30"/>
      <c r="D14" s="49"/>
      <c r="E14" s="30">
        <f aca="true" t="shared" si="4" ref="E14:E40">SUM(F14:R14)</f>
        <v>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0"/>
      <c r="R14" s="38"/>
      <c r="S14" s="60"/>
      <c r="T14" s="60"/>
      <c r="U14" s="60"/>
      <c r="V14" s="60"/>
      <c r="W14" s="1"/>
      <c r="X14" s="1"/>
      <c r="Y14" s="1"/>
      <c r="Z14" s="1"/>
      <c r="AA14" s="1"/>
      <c r="AB14" s="1"/>
    </row>
    <row r="15" spans="1:28" ht="12.75">
      <c r="A15" s="12" t="s">
        <v>21</v>
      </c>
      <c r="B15" s="20"/>
      <c r="C15" s="31"/>
      <c r="D15" s="52"/>
      <c r="E15" s="31">
        <f t="shared" si="4"/>
        <v>64640.9</v>
      </c>
      <c r="F15" s="39">
        <v>64568.9</v>
      </c>
      <c r="G15" s="39"/>
      <c r="H15" s="39"/>
      <c r="I15" s="39"/>
      <c r="J15" s="39"/>
      <c r="K15" s="39">
        <v>72</v>
      </c>
      <c r="L15" s="39"/>
      <c r="M15" s="39"/>
      <c r="N15" s="39"/>
      <c r="O15" s="39"/>
      <c r="P15" s="39"/>
      <c r="Q15" s="31"/>
      <c r="R15" s="40"/>
      <c r="S15" s="60"/>
      <c r="T15" s="60"/>
      <c r="U15" s="60"/>
      <c r="V15" s="60"/>
      <c r="W15" s="1"/>
      <c r="X15" s="1"/>
      <c r="Y15" s="1"/>
      <c r="Z15" s="1"/>
      <c r="AA15" s="1"/>
      <c r="AB15" s="1"/>
    </row>
    <row r="16" spans="1:28" ht="12.75">
      <c r="A16" s="12" t="s">
        <v>22</v>
      </c>
      <c r="B16" s="20"/>
      <c r="C16" s="31"/>
      <c r="D16" s="52"/>
      <c r="E16" s="31">
        <f t="shared" si="4"/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1"/>
      <c r="R16" s="40"/>
      <c r="S16" s="60"/>
      <c r="T16" s="60"/>
      <c r="U16" s="60"/>
      <c r="V16" s="60"/>
      <c r="W16" s="1"/>
      <c r="X16" s="1"/>
      <c r="Y16" s="1"/>
      <c r="Z16" s="1"/>
      <c r="AA16" s="1"/>
      <c r="AB16" s="1"/>
    </row>
    <row r="17" spans="1:28" ht="12.75">
      <c r="A17" s="12" t="s">
        <v>44</v>
      </c>
      <c r="B17" s="20"/>
      <c r="C17" s="31"/>
      <c r="D17" s="52"/>
      <c r="E17" s="31">
        <f t="shared" si="4"/>
        <v>4986.1</v>
      </c>
      <c r="F17" s="39">
        <v>4986.1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40"/>
      <c r="S17" s="60"/>
      <c r="T17" s="60"/>
      <c r="U17" s="60"/>
      <c r="V17" s="60"/>
      <c r="W17" s="1"/>
      <c r="X17" s="1"/>
      <c r="Y17" s="1"/>
      <c r="Z17" s="1"/>
      <c r="AA17" s="1"/>
      <c r="AB17" s="1"/>
    </row>
    <row r="18" spans="1:28" ht="12.75">
      <c r="A18" s="12" t="s">
        <v>23</v>
      </c>
      <c r="B18" s="20"/>
      <c r="C18" s="31"/>
      <c r="D18" s="52"/>
      <c r="E18" s="31">
        <f t="shared" si="4"/>
        <v>62520.7</v>
      </c>
      <c r="F18" s="39">
        <v>62520.7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1"/>
      <c r="R18" s="40"/>
      <c r="S18" s="60"/>
      <c r="T18" s="60"/>
      <c r="U18" s="60"/>
      <c r="V18" s="60"/>
      <c r="W18" s="1"/>
      <c r="X18" s="1"/>
      <c r="Y18" s="1"/>
      <c r="Z18" s="1"/>
      <c r="AA18" s="1"/>
      <c r="AB18" s="1"/>
    </row>
    <row r="19" spans="1:28" ht="12.75">
      <c r="A19" s="12" t="s">
        <v>24</v>
      </c>
      <c r="B19" s="20"/>
      <c r="C19" s="31"/>
      <c r="D19" s="52"/>
      <c r="E19" s="31">
        <f t="shared" si="4"/>
        <v>29950</v>
      </c>
      <c r="F19" s="39">
        <v>28555</v>
      </c>
      <c r="G19" s="39">
        <v>1395</v>
      </c>
      <c r="H19" s="39"/>
      <c r="I19" s="39"/>
      <c r="J19" s="39"/>
      <c r="K19" s="39"/>
      <c r="L19" s="39"/>
      <c r="M19" s="39"/>
      <c r="N19" s="39"/>
      <c r="O19" s="39"/>
      <c r="P19" s="39"/>
      <c r="Q19" s="31"/>
      <c r="R19" s="40"/>
      <c r="S19" s="60"/>
      <c r="T19" s="60"/>
      <c r="U19" s="60"/>
      <c r="V19" s="60"/>
      <c r="W19" s="1"/>
      <c r="X19" s="1"/>
      <c r="Y19" s="1"/>
      <c r="Z19" s="1"/>
      <c r="AA19" s="1"/>
      <c r="AB19" s="1"/>
    </row>
    <row r="20" spans="1:28" ht="12.75">
      <c r="A20" s="12" t="s">
        <v>25</v>
      </c>
      <c r="B20" s="20"/>
      <c r="C20" s="31"/>
      <c r="D20" s="52"/>
      <c r="E20" s="31">
        <f t="shared" si="4"/>
        <v>186788</v>
      </c>
      <c r="F20" s="39">
        <v>180000</v>
      </c>
      <c r="G20" s="39">
        <v>6788</v>
      </c>
      <c r="H20" s="39"/>
      <c r="I20" s="39"/>
      <c r="J20" s="39"/>
      <c r="K20" s="39"/>
      <c r="L20" s="39"/>
      <c r="M20" s="39"/>
      <c r="N20" s="39"/>
      <c r="O20" s="39"/>
      <c r="P20" s="39"/>
      <c r="Q20" s="31"/>
      <c r="R20" s="40"/>
      <c r="S20" s="60"/>
      <c r="T20" s="60"/>
      <c r="U20" s="60"/>
      <c r="V20" s="60"/>
      <c r="W20" s="1"/>
      <c r="X20" s="1"/>
      <c r="Y20" s="1"/>
      <c r="Z20" s="1"/>
      <c r="AA20" s="1"/>
      <c r="AB20" s="1"/>
    </row>
    <row r="21" spans="1:28" ht="12.75">
      <c r="A21" s="12" t="s">
        <v>26</v>
      </c>
      <c r="B21" s="20"/>
      <c r="C21" s="31"/>
      <c r="D21" s="52"/>
      <c r="E21" s="31">
        <f t="shared" si="4"/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1"/>
      <c r="R21" s="40"/>
      <c r="S21" s="60"/>
      <c r="T21" s="60"/>
      <c r="U21" s="60"/>
      <c r="V21" s="60"/>
      <c r="W21" s="1"/>
      <c r="X21" s="1"/>
      <c r="Y21" s="1"/>
      <c r="Z21" s="1"/>
      <c r="AA21" s="1"/>
      <c r="AB21" s="1"/>
    </row>
    <row r="22" spans="1:28" ht="12.75">
      <c r="A22" s="12" t="s">
        <v>27</v>
      </c>
      <c r="B22" s="20"/>
      <c r="C22" s="31"/>
      <c r="D22" s="50"/>
      <c r="E22" s="31">
        <f t="shared" si="4"/>
        <v>1356</v>
      </c>
      <c r="F22" s="39">
        <v>1356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1"/>
      <c r="R22" s="40"/>
      <c r="S22" s="60"/>
      <c r="T22" s="60"/>
      <c r="U22" s="60"/>
      <c r="V22" s="60"/>
      <c r="W22" s="1"/>
      <c r="X22" s="1"/>
      <c r="Y22" s="1"/>
      <c r="Z22" s="1"/>
      <c r="AA22" s="1"/>
      <c r="AB22" s="1"/>
    </row>
    <row r="23" spans="1:28" ht="12.75">
      <c r="A23" s="12" t="s">
        <v>28</v>
      </c>
      <c r="B23" s="20"/>
      <c r="C23" s="31"/>
      <c r="D23" s="52"/>
      <c r="E23" s="31">
        <f t="shared" si="4"/>
        <v>34835.5</v>
      </c>
      <c r="F23" s="39">
        <v>29059.5</v>
      </c>
      <c r="G23" s="39">
        <v>5776</v>
      </c>
      <c r="H23" s="39"/>
      <c r="I23" s="39"/>
      <c r="J23" s="39"/>
      <c r="K23" s="39"/>
      <c r="L23" s="39"/>
      <c r="M23" s="39"/>
      <c r="N23" s="39"/>
      <c r="O23" s="39"/>
      <c r="P23" s="39"/>
      <c r="Q23" s="31"/>
      <c r="R23" s="40"/>
      <c r="S23" s="60"/>
      <c r="T23" s="60"/>
      <c r="U23" s="60"/>
      <c r="V23" s="60"/>
      <c r="W23" s="1"/>
      <c r="X23" s="1"/>
      <c r="Y23" s="1"/>
      <c r="Z23" s="1"/>
      <c r="AA23" s="1"/>
      <c r="AB23" s="1"/>
    </row>
    <row r="24" spans="1:28" ht="12.75">
      <c r="A24" s="12" t="s">
        <v>86</v>
      </c>
      <c r="B24" s="20"/>
      <c r="C24" s="31"/>
      <c r="D24" s="52"/>
      <c r="E24" s="31">
        <f t="shared" si="4"/>
        <v>304572</v>
      </c>
      <c r="F24" s="39">
        <v>277736</v>
      </c>
      <c r="G24" s="39">
        <v>10786</v>
      </c>
      <c r="H24" s="39">
        <v>15450</v>
      </c>
      <c r="I24" s="39"/>
      <c r="J24" s="39"/>
      <c r="K24" s="39"/>
      <c r="L24" s="39"/>
      <c r="M24" s="39"/>
      <c r="N24" s="39"/>
      <c r="O24" s="39"/>
      <c r="P24" s="39"/>
      <c r="Q24" s="31"/>
      <c r="R24" s="132">
        <v>600</v>
      </c>
      <c r="S24" s="60"/>
      <c r="T24" s="60"/>
      <c r="U24" s="60"/>
      <c r="V24" s="60"/>
      <c r="W24" s="1"/>
      <c r="X24" s="1"/>
      <c r="Y24" s="1"/>
      <c r="Z24" s="1"/>
      <c r="AA24" s="1"/>
      <c r="AB24" s="1"/>
    </row>
    <row r="25" spans="1:28" ht="12.75">
      <c r="A25" s="12" t="s">
        <v>29</v>
      </c>
      <c r="B25" s="20"/>
      <c r="C25" s="31"/>
      <c r="D25" s="52"/>
      <c r="E25" s="31">
        <f t="shared" si="4"/>
        <v>139383</v>
      </c>
      <c r="F25" s="39">
        <v>24279</v>
      </c>
      <c r="G25" s="39">
        <v>50088</v>
      </c>
      <c r="H25" s="39">
        <v>13245</v>
      </c>
      <c r="I25" s="39">
        <v>1533</v>
      </c>
      <c r="J25" s="39">
        <v>40672</v>
      </c>
      <c r="K25" s="39">
        <v>5068</v>
      </c>
      <c r="L25" s="39"/>
      <c r="M25" s="39"/>
      <c r="N25" s="39"/>
      <c r="O25" s="39"/>
      <c r="P25" s="39"/>
      <c r="Q25" s="31"/>
      <c r="R25" s="132">
        <v>4498</v>
      </c>
      <c r="S25" s="60"/>
      <c r="T25" s="60"/>
      <c r="U25" s="60"/>
      <c r="V25" s="60"/>
      <c r="W25" s="1"/>
      <c r="X25" s="1"/>
      <c r="Y25" s="1"/>
      <c r="Z25" s="1"/>
      <c r="AA25" s="1"/>
      <c r="AB25" s="1"/>
    </row>
    <row r="26" spans="1:28" ht="12.75">
      <c r="A26" s="12" t="s">
        <v>30</v>
      </c>
      <c r="B26" s="20"/>
      <c r="C26" s="31"/>
      <c r="D26" s="50"/>
      <c r="E26" s="31">
        <f t="shared" si="4"/>
        <v>4284.5</v>
      </c>
      <c r="F26" s="39">
        <v>4284.5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1"/>
      <c r="R26" s="132"/>
      <c r="S26" s="60"/>
      <c r="T26" s="60"/>
      <c r="U26" s="60"/>
      <c r="V26" s="60"/>
      <c r="W26" s="1"/>
      <c r="X26" s="1"/>
      <c r="Y26" s="1"/>
      <c r="Z26" s="1"/>
      <c r="AA26" s="1"/>
      <c r="AB26" s="1"/>
    </row>
    <row r="27" spans="1:28" ht="12.75">
      <c r="A27" s="12" t="s">
        <v>31</v>
      </c>
      <c r="B27" s="20"/>
      <c r="C27" s="31"/>
      <c r="D27" s="52"/>
      <c r="E27" s="31">
        <f t="shared" si="4"/>
        <v>17513</v>
      </c>
      <c r="F27" s="39">
        <v>4456</v>
      </c>
      <c r="G27" s="39"/>
      <c r="H27" s="39">
        <v>8065</v>
      </c>
      <c r="I27" s="39">
        <v>1043</v>
      </c>
      <c r="J27" s="39">
        <v>3279</v>
      </c>
      <c r="K27" s="39">
        <v>200</v>
      </c>
      <c r="L27" s="39"/>
      <c r="M27" s="39"/>
      <c r="N27" s="39"/>
      <c r="O27" s="39"/>
      <c r="P27" s="39"/>
      <c r="Q27" s="31"/>
      <c r="R27" s="132">
        <v>470</v>
      </c>
      <c r="S27" s="60"/>
      <c r="T27" s="60"/>
      <c r="U27" s="60"/>
      <c r="V27" s="60"/>
      <c r="W27" s="1"/>
      <c r="X27" s="1"/>
      <c r="Y27" s="1"/>
      <c r="Z27" s="1"/>
      <c r="AA27" s="1"/>
      <c r="AB27" s="1"/>
    </row>
    <row r="28" spans="1:28" ht="12.75">
      <c r="A28" s="12" t="s">
        <v>32</v>
      </c>
      <c r="B28" s="20"/>
      <c r="C28" s="31"/>
      <c r="D28" s="52"/>
      <c r="E28" s="31">
        <f t="shared" si="4"/>
        <v>706090</v>
      </c>
      <c r="F28" s="39">
        <f aca="true" t="shared" si="5" ref="F28:R28">SUM(F29:F32)</f>
        <v>522702</v>
      </c>
      <c r="G28" s="39">
        <f t="shared" si="5"/>
        <v>32300</v>
      </c>
      <c r="H28" s="39">
        <f t="shared" si="5"/>
        <v>7150</v>
      </c>
      <c r="I28" s="39">
        <f t="shared" si="5"/>
        <v>4788</v>
      </c>
      <c r="J28" s="39">
        <f t="shared" si="5"/>
        <v>15100</v>
      </c>
      <c r="K28" s="39">
        <f t="shared" si="5"/>
        <v>123400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57">
        <f t="shared" si="5"/>
        <v>650</v>
      </c>
      <c r="S28" s="61"/>
      <c r="T28" s="61"/>
      <c r="U28" s="61"/>
      <c r="V28" s="61"/>
      <c r="W28" s="1"/>
      <c r="X28" s="1"/>
      <c r="Y28" s="1"/>
      <c r="Z28" s="1"/>
      <c r="AA28" s="1"/>
      <c r="AB28" s="1"/>
    </row>
    <row r="29" spans="1:28" ht="12.75">
      <c r="A29" s="12" t="s">
        <v>33</v>
      </c>
      <c r="B29" s="20"/>
      <c r="C29" s="31"/>
      <c r="D29" s="50"/>
      <c r="E29" s="31">
        <f t="shared" si="4"/>
        <v>255687</v>
      </c>
      <c r="F29" s="39">
        <v>255687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1"/>
      <c r="R29" s="40"/>
      <c r="S29" s="60"/>
      <c r="T29" s="60"/>
      <c r="U29" s="60"/>
      <c r="V29" s="60"/>
      <c r="W29" s="1"/>
      <c r="X29" s="1"/>
      <c r="Y29" s="1"/>
      <c r="Z29" s="1"/>
      <c r="AA29" s="1"/>
      <c r="AB29" s="1"/>
    </row>
    <row r="30" spans="1:28" ht="12.75">
      <c r="A30" s="12" t="s">
        <v>34</v>
      </c>
      <c r="B30" s="20"/>
      <c r="C30" s="31"/>
      <c r="D30" s="50"/>
      <c r="E30" s="31">
        <f t="shared" si="4"/>
        <v>26525</v>
      </c>
      <c r="F30" s="39">
        <v>26525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1"/>
      <c r="R30" s="40"/>
      <c r="S30" s="60"/>
      <c r="T30" s="60"/>
      <c r="U30" s="60"/>
      <c r="V30" s="60"/>
      <c r="W30" s="1"/>
      <c r="X30" s="1"/>
      <c r="Y30" s="1"/>
      <c r="Z30" s="1"/>
      <c r="AA30" s="1"/>
      <c r="AB30" s="1"/>
    </row>
    <row r="31" spans="1:28" ht="12.75">
      <c r="A31" s="12" t="s">
        <v>35</v>
      </c>
      <c r="B31" s="20"/>
      <c r="C31" s="31"/>
      <c r="D31" s="50"/>
      <c r="E31" s="31">
        <f t="shared" si="4"/>
        <v>333388</v>
      </c>
      <c r="F31" s="39">
        <v>150000</v>
      </c>
      <c r="G31" s="39">
        <v>32300</v>
      </c>
      <c r="H31" s="39">
        <v>7150</v>
      </c>
      <c r="I31" s="39">
        <v>4788</v>
      </c>
      <c r="J31" s="39">
        <v>15100</v>
      </c>
      <c r="K31" s="39">
        <v>123400</v>
      </c>
      <c r="L31" s="39"/>
      <c r="M31" s="39"/>
      <c r="N31" s="39"/>
      <c r="O31" s="39"/>
      <c r="P31" s="39"/>
      <c r="Q31" s="31"/>
      <c r="R31" s="132">
        <v>650</v>
      </c>
      <c r="S31" s="60"/>
      <c r="T31" s="60"/>
      <c r="U31" s="60"/>
      <c r="V31" s="60"/>
      <c r="W31" s="1"/>
      <c r="X31" s="1"/>
      <c r="Y31" s="1"/>
      <c r="Z31" s="1"/>
      <c r="AA31" s="1"/>
      <c r="AB31" s="1"/>
    </row>
    <row r="32" spans="1:28" ht="12.75">
      <c r="A32" s="12" t="s">
        <v>36</v>
      </c>
      <c r="B32" s="20"/>
      <c r="C32" s="31"/>
      <c r="D32" s="50"/>
      <c r="E32" s="31">
        <f t="shared" si="4"/>
        <v>90490</v>
      </c>
      <c r="F32" s="39">
        <v>90490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1"/>
      <c r="R32" s="40"/>
      <c r="S32" s="60"/>
      <c r="T32" s="60"/>
      <c r="U32" s="60"/>
      <c r="V32" s="60"/>
      <c r="W32" s="1"/>
      <c r="X32" s="1"/>
      <c r="Y32" s="1"/>
      <c r="Z32" s="1"/>
      <c r="AA32" s="1"/>
      <c r="AB32" s="1"/>
    </row>
    <row r="33" spans="1:28" ht="12.75">
      <c r="A33" s="12" t="s">
        <v>37</v>
      </c>
      <c r="B33" s="20"/>
      <c r="C33" s="31"/>
      <c r="D33" s="52"/>
      <c r="E33" s="31">
        <f t="shared" si="4"/>
        <v>113480</v>
      </c>
      <c r="F33" s="39">
        <v>113480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1"/>
      <c r="R33" s="40"/>
      <c r="S33" s="60"/>
      <c r="T33" s="60"/>
      <c r="U33" s="60"/>
      <c r="V33" s="60"/>
      <c r="W33" s="1"/>
      <c r="X33" s="1"/>
      <c r="Y33" s="1"/>
      <c r="Z33" s="1"/>
      <c r="AA33" s="1"/>
      <c r="AB33" s="1"/>
    </row>
    <row r="34" spans="1:28" ht="12.75">
      <c r="A34" s="12" t="s">
        <v>38</v>
      </c>
      <c r="B34" s="20"/>
      <c r="C34" s="31"/>
      <c r="D34" s="50"/>
      <c r="E34" s="31">
        <f t="shared" si="4"/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1"/>
      <c r="R34" s="40"/>
      <c r="S34" s="60"/>
      <c r="T34" s="60"/>
      <c r="U34" s="60"/>
      <c r="V34" s="60"/>
      <c r="W34" s="1"/>
      <c r="X34" s="1"/>
      <c r="Y34" s="1"/>
      <c r="Z34" s="1"/>
      <c r="AA34" s="1"/>
      <c r="AB34" s="1"/>
    </row>
    <row r="35" spans="1:25" ht="12.75">
      <c r="A35" s="12" t="s">
        <v>39</v>
      </c>
      <c r="B35" s="20"/>
      <c r="C35" s="31"/>
      <c r="D35" s="52"/>
      <c r="E35" s="31">
        <f t="shared" si="4"/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1"/>
      <c r="R35" s="40"/>
      <c r="S35" s="60"/>
      <c r="T35" s="60"/>
      <c r="U35" s="60"/>
      <c r="V35" s="60"/>
      <c r="W35" s="1"/>
      <c r="X35" s="1"/>
      <c r="Y35" s="1"/>
    </row>
    <row r="36" spans="1:25" ht="12.75">
      <c r="A36" s="12" t="s">
        <v>40</v>
      </c>
      <c r="B36" s="20"/>
      <c r="C36" s="31"/>
      <c r="D36" s="52"/>
      <c r="E36" s="31">
        <f t="shared" si="4"/>
        <v>145840</v>
      </c>
      <c r="F36" s="39">
        <v>145840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1"/>
      <c r="R36" s="40"/>
      <c r="S36" s="60"/>
      <c r="T36" s="60"/>
      <c r="U36" s="60"/>
      <c r="V36" s="60"/>
      <c r="W36" s="1"/>
      <c r="X36" s="1"/>
      <c r="Y36" s="1"/>
    </row>
    <row r="37" spans="1:25" ht="12.75">
      <c r="A37" s="16" t="s">
        <v>41</v>
      </c>
      <c r="B37" s="21"/>
      <c r="C37" s="33"/>
      <c r="D37" s="53"/>
      <c r="E37" s="31">
        <f>SUM(F37:W37)</f>
        <v>3017</v>
      </c>
      <c r="F37" s="41">
        <v>3017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3"/>
      <c r="R37" s="45"/>
      <c r="S37" s="60"/>
      <c r="T37" s="60"/>
      <c r="U37" s="60"/>
      <c r="V37" s="60"/>
      <c r="W37" s="1"/>
      <c r="X37" s="1"/>
      <c r="Y37" s="1"/>
    </row>
    <row r="38" spans="1:25" ht="13.5" thickBot="1">
      <c r="A38" s="16" t="s">
        <v>83</v>
      </c>
      <c r="B38" s="21"/>
      <c r="C38" s="33"/>
      <c r="D38" s="53"/>
      <c r="E38" s="33">
        <f>SUM(F38:W38)</f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3"/>
      <c r="R38" s="45"/>
      <c r="S38" s="60"/>
      <c r="T38" s="60"/>
      <c r="U38" s="60"/>
      <c r="V38" s="60"/>
      <c r="W38" s="1"/>
      <c r="X38" s="1"/>
      <c r="Y38" s="1"/>
    </row>
    <row r="39" spans="1:25" ht="12.75">
      <c r="A39" s="28" t="s">
        <v>107</v>
      </c>
      <c r="B39" s="22"/>
      <c r="C39" s="34"/>
      <c r="D39" s="54"/>
      <c r="E39" s="34">
        <f t="shared" si="4"/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4"/>
      <c r="R39" s="44"/>
      <c r="S39" s="60"/>
      <c r="T39" s="60"/>
      <c r="U39" s="60"/>
      <c r="V39" s="60"/>
      <c r="W39" s="1"/>
      <c r="X39" s="1"/>
      <c r="Y39" s="1"/>
    </row>
    <row r="40" spans="1:25" ht="13.5" thickBot="1">
      <c r="A40" s="25" t="s">
        <v>42</v>
      </c>
      <c r="B40" s="23"/>
      <c r="C40" s="35"/>
      <c r="D40" s="55"/>
      <c r="E40" s="35">
        <f t="shared" si="4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5"/>
      <c r="R40" s="47"/>
      <c r="S40" s="60"/>
      <c r="T40" s="60"/>
      <c r="U40" s="60"/>
      <c r="V40" s="60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&amp;CVyhodnotenie plnenia rozpočtu SLK za rok 2006 za SLK Bratislava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2">
      <selection activeCell="A12" sqref="A12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8" t="s">
        <v>79</v>
      </c>
      <c r="B1" s="5"/>
      <c r="C1" s="79"/>
      <c r="D1" s="80"/>
      <c r="E1" s="102"/>
      <c r="F1" s="81"/>
      <c r="G1" s="81"/>
      <c r="H1" s="81"/>
      <c r="I1" s="81"/>
      <c r="J1" s="81"/>
      <c r="K1" s="82" t="s">
        <v>8</v>
      </c>
      <c r="L1" s="81"/>
      <c r="M1" s="81"/>
      <c r="N1" s="81"/>
      <c r="O1" s="81"/>
      <c r="P1" s="81"/>
      <c r="Q1" s="81"/>
      <c r="R1" s="87"/>
      <c r="S1" s="90"/>
      <c r="T1" s="90"/>
      <c r="U1" s="90"/>
      <c r="V1" s="90"/>
    </row>
    <row r="2" spans="1:28" ht="12.75">
      <c r="A2" s="83"/>
      <c r="B2" s="69"/>
      <c r="C2" s="6"/>
      <c r="D2" s="71"/>
      <c r="E2" s="69" t="s">
        <v>7</v>
      </c>
      <c r="F2" s="97" t="s">
        <v>48</v>
      </c>
      <c r="G2" s="70" t="s">
        <v>9</v>
      </c>
      <c r="H2" s="70" t="s">
        <v>63</v>
      </c>
      <c r="I2" s="70" t="s">
        <v>10</v>
      </c>
      <c r="J2" s="70" t="s">
        <v>11</v>
      </c>
      <c r="K2" s="70" t="s">
        <v>12</v>
      </c>
      <c r="L2" s="70" t="s">
        <v>13</v>
      </c>
      <c r="M2" s="70" t="s">
        <v>64</v>
      </c>
      <c r="N2" s="70" t="s">
        <v>65</v>
      </c>
      <c r="O2" s="70" t="s">
        <v>66</v>
      </c>
      <c r="P2" s="70" t="s">
        <v>54</v>
      </c>
      <c r="Q2" s="70" t="s">
        <v>57</v>
      </c>
      <c r="R2" s="86" t="s">
        <v>55</v>
      </c>
      <c r="S2" s="59"/>
      <c r="T2" s="59"/>
      <c r="U2" s="59"/>
      <c r="V2" s="59"/>
      <c r="W2" s="1"/>
      <c r="X2" s="1"/>
      <c r="Y2" s="1"/>
      <c r="Z2" s="1"/>
      <c r="AA2" s="1"/>
      <c r="AB2" s="1"/>
    </row>
    <row r="3" spans="1:28" ht="13.5" thickBot="1">
      <c r="A3" s="85"/>
      <c r="B3" s="70"/>
      <c r="C3" s="9"/>
      <c r="D3" s="72"/>
      <c r="E3" s="70" t="s">
        <v>80</v>
      </c>
      <c r="F3" s="98">
        <v>800000</v>
      </c>
      <c r="G3" s="73">
        <v>800010</v>
      </c>
      <c r="H3" s="73">
        <v>800020</v>
      </c>
      <c r="I3" s="73">
        <v>800030</v>
      </c>
      <c r="J3" s="73">
        <v>800040</v>
      </c>
      <c r="K3" s="73">
        <v>800050</v>
      </c>
      <c r="L3" s="73">
        <v>800060</v>
      </c>
      <c r="M3" s="73">
        <v>800070</v>
      </c>
      <c r="N3" s="73">
        <v>800080</v>
      </c>
      <c r="O3" s="73">
        <v>800081</v>
      </c>
      <c r="P3" s="73">
        <v>800082</v>
      </c>
      <c r="Q3" s="73">
        <v>800090</v>
      </c>
      <c r="R3" s="84">
        <v>800940</v>
      </c>
      <c r="S3" s="59"/>
      <c r="T3" s="59"/>
      <c r="U3" s="59"/>
      <c r="V3" s="59"/>
      <c r="W3" s="1"/>
      <c r="X3" s="1"/>
      <c r="Y3" s="1"/>
      <c r="Z3" s="1"/>
      <c r="AA3" s="1"/>
      <c r="AB3" s="1"/>
    </row>
    <row r="4" spans="1:28" ht="13.5" thickBot="1">
      <c r="A4" s="106" t="s">
        <v>4</v>
      </c>
      <c r="B4" s="107"/>
      <c r="C4" s="3"/>
      <c r="D4" s="108"/>
      <c r="E4" s="107" t="s">
        <v>82</v>
      </c>
      <c r="F4" s="109">
        <v>2</v>
      </c>
      <c r="G4" s="107">
        <v>3</v>
      </c>
      <c r="H4" s="107">
        <v>4</v>
      </c>
      <c r="I4" s="107">
        <v>5</v>
      </c>
      <c r="J4" s="107">
        <v>6</v>
      </c>
      <c r="K4" s="107">
        <v>7</v>
      </c>
      <c r="L4" s="107">
        <v>8</v>
      </c>
      <c r="M4" s="107">
        <v>9</v>
      </c>
      <c r="N4" s="107">
        <v>10</v>
      </c>
      <c r="O4" s="107">
        <v>11</v>
      </c>
      <c r="P4" s="110">
        <v>12</v>
      </c>
      <c r="Q4" s="111">
        <v>13</v>
      </c>
      <c r="R4" s="112">
        <v>14</v>
      </c>
      <c r="S4" s="27"/>
      <c r="T4" s="27"/>
      <c r="U4" s="27"/>
      <c r="V4" s="27"/>
      <c r="W4" s="1"/>
      <c r="X4" s="1"/>
      <c r="Y4" s="1"/>
      <c r="Z4" s="1"/>
      <c r="AA4" s="1"/>
      <c r="AB4" s="1"/>
    </row>
    <row r="5" spans="1:28" ht="13.5" thickBot="1">
      <c r="A5" s="13" t="s">
        <v>14</v>
      </c>
      <c r="B5" s="14"/>
      <c r="C5" s="29"/>
      <c r="D5" s="67"/>
      <c r="E5" s="29">
        <f aca="true" t="shared" si="0" ref="E5:R5">SUM(E6:E11)</f>
        <v>2129378.13</v>
      </c>
      <c r="F5" s="29">
        <f t="shared" si="0"/>
        <v>1958668.1300000001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36">
        <f t="shared" si="0"/>
        <v>170710</v>
      </c>
      <c r="S5" s="60"/>
      <c r="T5" s="60"/>
      <c r="U5" s="60"/>
      <c r="V5" s="60"/>
      <c r="W5" s="1"/>
      <c r="X5" s="1"/>
      <c r="Y5" s="1"/>
      <c r="Z5" s="1"/>
      <c r="AA5" s="1"/>
      <c r="AB5" s="1"/>
    </row>
    <row r="6" spans="1:28" ht="12.75">
      <c r="A6" s="15" t="s">
        <v>15</v>
      </c>
      <c r="B6" s="19"/>
      <c r="C6" s="30"/>
      <c r="D6" s="68"/>
      <c r="E6" s="30">
        <f aca="true" t="shared" si="1" ref="E6:E11">SUM(F6:R6)</f>
        <v>1845053</v>
      </c>
      <c r="F6" s="37">
        <v>1845053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38"/>
      <c r="S6" s="60"/>
      <c r="T6" s="60"/>
      <c r="U6" s="60"/>
      <c r="V6" s="60"/>
      <c r="W6" s="1"/>
      <c r="X6" s="1"/>
      <c r="Y6" s="1"/>
      <c r="Z6" s="1"/>
      <c r="AA6" s="1"/>
      <c r="AB6" s="1"/>
    </row>
    <row r="7" spans="1:28" ht="12.75">
      <c r="A7" s="12" t="s">
        <v>106</v>
      </c>
      <c r="B7" s="20"/>
      <c r="C7" s="31"/>
      <c r="D7" s="50"/>
      <c r="E7" s="31">
        <f t="shared" si="1"/>
        <v>170710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1"/>
      <c r="R7" s="57">
        <v>170710</v>
      </c>
      <c r="S7" s="60"/>
      <c r="T7" s="60"/>
      <c r="U7" s="60"/>
      <c r="V7" s="60"/>
      <c r="W7" s="1"/>
      <c r="X7" s="1"/>
      <c r="Y7" s="1"/>
      <c r="Z7" s="1"/>
      <c r="AA7" s="1"/>
      <c r="AB7" s="1"/>
    </row>
    <row r="8" spans="1:28" ht="12.75">
      <c r="A8" s="12" t="s">
        <v>16</v>
      </c>
      <c r="B8" s="20"/>
      <c r="C8" s="31"/>
      <c r="D8" s="50"/>
      <c r="E8" s="31">
        <f t="shared" si="1"/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1"/>
      <c r="R8" s="40"/>
      <c r="S8" s="60"/>
      <c r="T8" s="60"/>
      <c r="U8" s="60"/>
      <c r="V8" s="60"/>
      <c r="W8" s="1"/>
      <c r="X8" s="1"/>
      <c r="Y8" s="1"/>
      <c r="Z8" s="1"/>
      <c r="AA8" s="1"/>
      <c r="AB8" s="1"/>
    </row>
    <row r="9" spans="1:28" ht="12.75">
      <c r="A9" s="12" t="s">
        <v>17</v>
      </c>
      <c r="B9" s="20"/>
      <c r="C9" s="31"/>
      <c r="D9" s="50"/>
      <c r="E9" s="31">
        <f t="shared" si="1"/>
        <v>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1"/>
      <c r="R9" s="40"/>
      <c r="S9" s="60"/>
      <c r="T9" s="60"/>
      <c r="U9" s="60"/>
      <c r="V9" s="60"/>
      <c r="W9" s="1"/>
      <c r="X9" s="1"/>
      <c r="Y9" s="1"/>
      <c r="Z9" s="1"/>
      <c r="AA9" s="1"/>
      <c r="AB9" s="1"/>
    </row>
    <row r="10" spans="1:28" ht="12.75">
      <c r="A10" s="12" t="s">
        <v>105</v>
      </c>
      <c r="B10" s="20"/>
      <c r="C10" s="31"/>
      <c r="D10" s="50"/>
      <c r="E10" s="31">
        <f t="shared" si="1"/>
        <v>99570.53</v>
      </c>
      <c r="F10" s="39">
        <v>99570.53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1"/>
      <c r="R10" s="40"/>
      <c r="S10" s="60"/>
      <c r="T10" s="60"/>
      <c r="U10" s="60"/>
      <c r="V10" s="60"/>
      <c r="W10" s="1"/>
      <c r="X10" s="1"/>
      <c r="Y10" s="1"/>
      <c r="Z10" s="1"/>
      <c r="AA10" s="1"/>
      <c r="AB10" s="1"/>
    </row>
    <row r="11" spans="1:28" ht="13.5" thickBot="1">
      <c r="A11" s="16" t="s">
        <v>18</v>
      </c>
      <c r="B11" s="21"/>
      <c r="C11" s="33"/>
      <c r="D11" s="78"/>
      <c r="E11" s="33">
        <f t="shared" si="1"/>
        <v>14044.6</v>
      </c>
      <c r="F11" s="41">
        <v>14044.6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3"/>
      <c r="R11" s="119"/>
      <c r="S11" s="60"/>
      <c r="T11" s="60"/>
      <c r="U11" s="60"/>
      <c r="V11" s="60"/>
      <c r="W11" s="1"/>
      <c r="X11" s="1"/>
      <c r="Y11" s="1"/>
      <c r="Z11" s="1"/>
      <c r="AA11" s="1"/>
      <c r="AB11" s="1"/>
    </row>
    <row r="12" spans="1:28" ht="13.5" thickBot="1">
      <c r="A12" s="17"/>
      <c r="B12" s="18"/>
      <c r="C12" s="32"/>
      <c r="D12" s="18"/>
      <c r="E12" s="32">
        <f aca="true" t="shared" si="2" ref="E12:R12">E5-E13</f>
        <v>-776389.1700000004</v>
      </c>
      <c r="F12" s="32">
        <f t="shared" si="2"/>
        <v>-87968.76999999979</v>
      </c>
      <c r="G12" s="32">
        <f t="shared" si="2"/>
        <v>-99190</v>
      </c>
      <c r="H12" s="32">
        <f t="shared" si="2"/>
        <v>-96767.3</v>
      </c>
      <c r="I12" s="32">
        <f t="shared" si="2"/>
        <v>-269018</v>
      </c>
      <c r="J12" s="32">
        <f t="shared" si="2"/>
        <v>-33788.9</v>
      </c>
      <c r="K12" s="32">
        <f t="shared" si="2"/>
        <v>-177563.8</v>
      </c>
      <c r="L12" s="32">
        <f t="shared" si="2"/>
        <v>0</v>
      </c>
      <c r="M12" s="32">
        <f t="shared" si="2"/>
        <v>0</v>
      </c>
      <c r="N12" s="32">
        <f t="shared" si="2"/>
        <v>0</v>
      </c>
      <c r="O12" s="32">
        <f t="shared" si="2"/>
        <v>0</v>
      </c>
      <c r="P12" s="32">
        <f t="shared" si="2"/>
        <v>0</v>
      </c>
      <c r="Q12" s="32">
        <f t="shared" si="2"/>
        <v>0</v>
      </c>
      <c r="R12" s="42">
        <f t="shared" si="2"/>
        <v>-12092.399999999994</v>
      </c>
      <c r="S12" s="62"/>
      <c r="T12" s="62"/>
      <c r="U12" s="62"/>
      <c r="V12" s="62"/>
      <c r="W12" s="1"/>
      <c r="X12" s="1"/>
      <c r="Y12" s="1"/>
      <c r="Z12" s="1"/>
      <c r="AA12" s="1"/>
      <c r="AB12" s="1"/>
    </row>
    <row r="13" spans="1:28" ht="13.5" thickBot="1">
      <c r="A13" s="13" t="s">
        <v>19</v>
      </c>
      <c r="B13" s="14"/>
      <c r="C13" s="29"/>
      <c r="D13" s="48"/>
      <c r="E13" s="29">
        <f>SUM(E14:E28,E33:E38)</f>
        <v>2905767.3000000003</v>
      </c>
      <c r="F13" s="29">
        <f>SUM(F14:F28,F33:F38)</f>
        <v>2046636.9</v>
      </c>
      <c r="G13" s="29">
        <f aca="true" t="shared" si="3" ref="G13:R13">SUM(G14:G28,G33:G38)</f>
        <v>99190</v>
      </c>
      <c r="H13" s="29">
        <f t="shared" si="3"/>
        <v>96767.3</v>
      </c>
      <c r="I13" s="29">
        <f t="shared" si="3"/>
        <v>269018</v>
      </c>
      <c r="J13" s="29">
        <f t="shared" si="3"/>
        <v>33788.9</v>
      </c>
      <c r="K13" s="29">
        <f t="shared" si="3"/>
        <v>177563.8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0</v>
      </c>
      <c r="P13" s="29">
        <f t="shared" si="3"/>
        <v>0</v>
      </c>
      <c r="Q13" s="29">
        <f t="shared" si="3"/>
        <v>0</v>
      </c>
      <c r="R13" s="36">
        <f t="shared" si="3"/>
        <v>182802.4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2.75">
      <c r="A14" s="15" t="s">
        <v>20</v>
      </c>
      <c r="B14" s="19"/>
      <c r="C14" s="30"/>
      <c r="D14" s="49"/>
      <c r="E14" s="30">
        <f aca="true" t="shared" si="4" ref="E14:E40">SUM(F14:R14)</f>
        <v>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0"/>
      <c r="R14" s="121"/>
      <c r="S14" s="60"/>
      <c r="T14" s="60"/>
      <c r="U14" s="60"/>
      <c r="V14" s="60"/>
      <c r="W14" s="1"/>
      <c r="X14" s="1"/>
      <c r="Y14" s="1"/>
      <c r="Z14" s="1"/>
      <c r="AA14" s="1"/>
      <c r="AB14" s="1"/>
    </row>
    <row r="15" spans="1:28" ht="12.75">
      <c r="A15" s="12" t="s">
        <v>21</v>
      </c>
      <c r="B15" s="20"/>
      <c r="C15" s="31"/>
      <c r="D15" s="52"/>
      <c r="E15" s="31">
        <f t="shared" si="4"/>
        <v>72884.6</v>
      </c>
      <c r="F15" s="39">
        <v>72716.6</v>
      </c>
      <c r="G15" s="39">
        <v>60</v>
      </c>
      <c r="H15" s="39"/>
      <c r="I15" s="39"/>
      <c r="J15" s="39"/>
      <c r="K15" s="39"/>
      <c r="L15" s="39"/>
      <c r="M15" s="39"/>
      <c r="N15" s="39"/>
      <c r="O15" s="39"/>
      <c r="P15" s="39"/>
      <c r="Q15" s="31"/>
      <c r="R15" s="57">
        <v>108</v>
      </c>
      <c r="S15" s="60"/>
      <c r="T15" s="60"/>
      <c r="U15" s="60"/>
      <c r="V15" s="60"/>
      <c r="W15" s="1"/>
      <c r="X15" s="1"/>
      <c r="Y15" s="1"/>
      <c r="Z15" s="1"/>
      <c r="AA15" s="1"/>
      <c r="AB15" s="1"/>
    </row>
    <row r="16" spans="1:28" ht="12.75">
      <c r="A16" s="12" t="s">
        <v>22</v>
      </c>
      <c r="B16" s="20"/>
      <c r="C16" s="31"/>
      <c r="D16" s="52"/>
      <c r="E16" s="31">
        <f t="shared" si="4"/>
        <v>960</v>
      </c>
      <c r="F16" s="39">
        <v>960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1"/>
      <c r="R16" s="57"/>
      <c r="S16" s="60"/>
      <c r="T16" s="60"/>
      <c r="U16" s="60"/>
      <c r="V16" s="60"/>
      <c r="W16" s="1"/>
      <c r="X16" s="1"/>
      <c r="Y16" s="1"/>
      <c r="Z16" s="1"/>
      <c r="AA16" s="1"/>
      <c r="AB16" s="1"/>
    </row>
    <row r="17" spans="1:28" ht="12.75">
      <c r="A17" s="12" t="s">
        <v>44</v>
      </c>
      <c r="B17" s="20"/>
      <c r="C17" s="31"/>
      <c r="D17" s="52"/>
      <c r="E17" s="31">
        <f t="shared" si="4"/>
        <v>17969</v>
      </c>
      <c r="F17" s="39">
        <v>17969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57"/>
      <c r="S17" s="60"/>
      <c r="T17" s="60"/>
      <c r="U17" s="60"/>
      <c r="V17" s="60"/>
      <c r="W17" s="1"/>
      <c r="X17" s="1"/>
      <c r="Y17" s="1"/>
      <c r="Z17" s="1"/>
      <c r="AA17" s="1"/>
      <c r="AB17" s="1"/>
    </row>
    <row r="18" spans="1:28" ht="12.75">
      <c r="A18" s="12" t="s">
        <v>23</v>
      </c>
      <c r="B18" s="20"/>
      <c r="C18" s="31"/>
      <c r="D18" s="52"/>
      <c r="E18" s="31">
        <f t="shared" si="4"/>
        <v>157909.5</v>
      </c>
      <c r="F18" s="39">
        <v>99948</v>
      </c>
      <c r="G18" s="39"/>
      <c r="H18" s="39">
        <v>22800</v>
      </c>
      <c r="I18" s="39">
        <v>23621</v>
      </c>
      <c r="J18" s="39">
        <v>5368.5</v>
      </c>
      <c r="K18" s="39">
        <v>6000</v>
      </c>
      <c r="L18" s="39"/>
      <c r="M18" s="39"/>
      <c r="N18" s="39"/>
      <c r="O18" s="39"/>
      <c r="P18" s="39"/>
      <c r="Q18" s="31"/>
      <c r="R18" s="57">
        <v>172</v>
      </c>
      <c r="S18" s="60"/>
      <c r="T18" s="60"/>
      <c r="U18" s="60"/>
      <c r="V18" s="60"/>
      <c r="W18" s="1"/>
      <c r="X18" s="1"/>
      <c r="Y18" s="1"/>
      <c r="Z18" s="1"/>
      <c r="AA18" s="1"/>
      <c r="AB18" s="1"/>
    </row>
    <row r="19" spans="1:28" ht="12.75">
      <c r="A19" s="12" t="s">
        <v>24</v>
      </c>
      <c r="B19" s="20"/>
      <c r="C19" s="31"/>
      <c r="D19" s="52"/>
      <c r="E19" s="31">
        <f t="shared" si="4"/>
        <v>69927.7</v>
      </c>
      <c r="F19" s="39">
        <v>60943.7</v>
      </c>
      <c r="G19" s="39">
        <v>1914</v>
      </c>
      <c r="H19" s="39">
        <v>450</v>
      </c>
      <c r="I19" s="39"/>
      <c r="J19" s="39">
        <v>10</v>
      </c>
      <c r="K19" s="39">
        <v>551</v>
      </c>
      <c r="L19" s="39"/>
      <c r="M19" s="39"/>
      <c r="N19" s="39"/>
      <c r="O19" s="39"/>
      <c r="P19" s="39"/>
      <c r="Q19" s="31"/>
      <c r="R19" s="57">
        <v>6059</v>
      </c>
      <c r="S19" s="60"/>
      <c r="T19" s="60"/>
      <c r="U19" s="60"/>
      <c r="V19" s="60"/>
      <c r="W19" s="1"/>
      <c r="X19" s="1"/>
      <c r="Y19" s="1"/>
      <c r="Z19" s="1"/>
      <c r="AA19" s="1"/>
      <c r="AB19" s="1"/>
    </row>
    <row r="20" spans="1:28" ht="12.75">
      <c r="A20" s="12" t="s">
        <v>25</v>
      </c>
      <c r="B20" s="20"/>
      <c r="C20" s="31"/>
      <c r="D20" s="52"/>
      <c r="E20" s="31">
        <f t="shared" si="4"/>
        <v>214200</v>
      </c>
      <c r="F20" s="39">
        <v>214200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1"/>
      <c r="R20" s="57"/>
      <c r="S20" s="60"/>
      <c r="T20" s="60"/>
      <c r="U20" s="60"/>
      <c r="V20" s="60"/>
      <c r="W20" s="1"/>
      <c r="X20" s="1"/>
      <c r="Y20" s="1"/>
      <c r="Z20" s="1"/>
      <c r="AA20" s="1"/>
      <c r="AB20" s="1"/>
    </row>
    <row r="21" spans="1:28" ht="12.75">
      <c r="A21" s="12" t="s">
        <v>26</v>
      </c>
      <c r="B21" s="20"/>
      <c r="C21" s="31"/>
      <c r="D21" s="52"/>
      <c r="E21" s="31">
        <f t="shared" si="4"/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1"/>
      <c r="R21" s="57"/>
      <c r="S21" s="60"/>
      <c r="T21" s="60"/>
      <c r="U21" s="60"/>
      <c r="V21" s="60"/>
      <c r="W21" s="1"/>
      <c r="X21" s="1"/>
      <c r="Y21" s="1"/>
      <c r="Z21" s="1"/>
      <c r="AA21" s="1"/>
      <c r="AB21" s="1"/>
    </row>
    <row r="22" spans="1:28" ht="12.75">
      <c r="A22" s="12" t="s">
        <v>27</v>
      </c>
      <c r="B22" s="20"/>
      <c r="C22" s="31"/>
      <c r="D22" s="50"/>
      <c r="E22" s="31">
        <f t="shared" si="4"/>
        <v>4384</v>
      </c>
      <c r="F22" s="39">
        <v>4384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1"/>
      <c r="R22" s="57"/>
      <c r="S22" s="60"/>
      <c r="T22" s="60"/>
      <c r="U22" s="60"/>
      <c r="V22" s="60"/>
      <c r="W22" s="1"/>
      <c r="X22" s="1"/>
      <c r="Y22" s="1"/>
      <c r="Z22" s="1"/>
      <c r="AA22" s="1"/>
      <c r="AB22" s="1"/>
    </row>
    <row r="23" spans="1:28" ht="12.75">
      <c r="A23" s="12" t="s">
        <v>28</v>
      </c>
      <c r="B23" s="20"/>
      <c r="C23" s="31"/>
      <c r="D23" s="52"/>
      <c r="E23" s="31">
        <f t="shared" si="4"/>
        <v>36921</v>
      </c>
      <c r="F23" s="39">
        <v>36921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1"/>
      <c r="R23" s="57"/>
      <c r="S23" s="60"/>
      <c r="T23" s="60"/>
      <c r="U23" s="60"/>
      <c r="V23" s="60"/>
      <c r="W23" s="1"/>
      <c r="X23" s="1"/>
      <c r="Y23" s="1"/>
      <c r="Z23" s="1"/>
      <c r="AA23" s="1"/>
      <c r="AB23" s="1"/>
    </row>
    <row r="24" spans="1:28" ht="12.75">
      <c r="A24" s="12" t="s">
        <v>86</v>
      </c>
      <c r="B24" s="20"/>
      <c r="C24" s="31"/>
      <c r="D24" s="52"/>
      <c r="E24" s="31">
        <f t="shared" si="4"/>
        <v>274575</v>
      </c>
      <c r="F24" s="39">
        <v>270395</v>
      </c>
      <c r="G24" s="39">
        <v>4180</v>
      </c>
      <c r="H24" s="39"/>
      <c r="I24" s="39"/>
      <c r="J24" s="39"/>
      <c r="K24" s="39"/>
      <c r="L24" s="39"/>
      <c r="M24" s="39"/>
      <c r="N24" s="39"/>
      <c r="O24" s="39"/>
      <c r="P24" s="39"/>
      <c r="Q24" s="31"/>
      <c r="R24" s="57"/>
      <c r="S24" s="60"/>
      <c r="T24" s="60"/>
      <c r="U24" s="60"/>
      <c r="V24" s="60"/>
      <c r="W24" s="1"/>
      <c r="X24" s="1"/>
      <c r="Y24" s="1"/>
      <c r="Z24" s="1"/>
      <c r="AA24" s="1"/>
      <c r="AB24" s="1"/>
    </row>
    <row r="25" spans="1:28" ht="12.75">
      <c r="A25" s="12" t="s">
        <v>29</v>
      </c>
      <c r="B25" s="20"/>
      <c r="C25" s="31"/>
      <c r="D25" s="52"/>
      <c r="E25" s="31">
        <f t="shared" si="4"/>
        <v>211811.1</v>
      </c>
      <c r="F25" s="39">
        <v>27104.2</v>
      </c>
      <c r="G25" s="39">
        <v>64039.5</v>
      </c>
      <c r="H25" s="39">
        <v>28729.8</v>
      </c>
      <c r="I25" s="39">
        <v>5397</v>
      </c>
      <c r="J25" s="39">
        <v>21522.9</v>
      </c>
      <c r="K25" s="39">
        <v>39451.8</v>
      </c>
      <c r="L25" s="39"/>
      <c r="M25" s="39"/>
      <c r="N25" s="39"/>
      <c r="O25" s="39"/>
      <c r="P25" s="39"/>
      <c r="Q25" s="31"/>
      <c r="R25" s="57">
        <v>25565.9</v>
      </c>
      <c r="S25" s="60"/>
      <c r="T25" s="60"/>
      <c r="U25" s="60"/>
      <c r="V25" s="60"/>
      <c r="W25" s="1"/>
      <c r="X25" s="1"/>
      <c r="Y25" s="1"/>
      <c r="Z25" s="1"/>
      <c r="AA25" s="1"/>
      <c r="AB25" s="1"/>
    </row>
    <row r="26" spans="1:28" ht="12.75">
      <c r="A26" s="12" t="s">
        <v>30</v>
      </c>
      <c r="B26" s="20"/>
      <c r="C26" s="31"/>
      <c r="D26" s="50"/>
      <c r="E26" s="31">
        <f t="shared" si="4"/>
        <v>184501.5</v>
      </c>
      <c r="F26" s="39">
        <v>49112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1"/>
      <c r="R26" s="57">
        <v>135389.5</v>
      </c>
      <c r="S26" s="60"/>
      <c r="T26" s="60"/>
      <c r="U26" s="60"/>
      <c r="V26" s="60"/>
      <c r="W26" s="1"/>
      <c r="X26" s="1"/>
      <c r="Y26" s="1"/>
      <c r="Z26" s="1"/>
      <c r="AA26" s="1"/>
      <c r="AB26" s="1"/>
    </row>
    <row r="27" spans="1:28" ht="12.75">
      <c r="A27" s="12" t="s">
        <v>31</v>
      </c>
      <c r="B27" s="20"/>
      <c r="C27" s="31"/>
      <c r="D27" s="52"/>
      <c r="E27" s="31">
        <f t="shared" si="4"/>
        <v>3852.2</v>
      </c>
      <c r="F27" s="39">
        <v>1532.7</v>
      </c>
      <c r="G27" s="39">
        <v>150.5</v>
      </c>
      <c r="H27" s="39">
        <v>885.5</v>
      </c>
      <c r="I27" s="39"/>
      <c r="J27" s="39">
        <v>802.5</v>
      </c>
      <c r="K27" s="39">
        <v>481</v>
      </c>
      <c r="L27" s="39"/>
      <c r="M27" s="39"/>
      <c r="N27" s="39"/>
      <c r="O27" s="39"/>
      <c r="P27" s="39"/>
      <c r="Q27" s="31"/>
      <c r="R27" s="57"/>
      <c r="S27" s="60"/>
      <c r="T27" s="60"/>
      <c r="U27" s="60"/>
      <c r="V27" s="60"/>
      <c r="W27" s="1"/>
      <c r="X27" s="1"/>
      <c r="Y27" s="1"/>
      <c r="Z27" s="1"/>
      <c r="AA27" s="1"/>
      <c r="AB27" s="1"/>
    </row>
    <row r="28" spans="1:28" ht="12.75">
      <c r="A28" s="12" t="s">
        <v>32</v>
      </c>
      <c r="B28" s="20"/>
      <c r="C28" s="31"/>
      <c r="D28" s="52"/>
      <c r="E28" s="31">
        <f t="shared" si="4"/>
        <v>1251854</v>
      </c>
      <c r="F28" s="39">
        <f aca="true" t="shared" si="5" ref="F28:R28">SUM(F29:F32)</f>
        <v>786433</v>
      </c>
      <c r="G28" s="39">
        <f t="shared" si="5"/>
        <v>28846</v>
      </c>
      <c r="H28" s="39">
        <f t="shared" si="5"/>
        <v>43902</v>
      </c>
      <c r="I28" s="39">
        <f t="shared" si="5"/>
        <v>240000</v>
      </c>
      <c r="J28" s="39">
        <f t="shared" si="5"/>
        <v>6085</v>
      </c>
      <c r="K28" s="39">
        <f t="shared" si="5"/>
        <v>131080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57">
        <f t="shared" si="5"/>
        <v>15508</v>
      </c>
      <c r="S28" s="61"/>
      <c r="T28" s="61"/>
      <c r="U28" s="61"/>
      <c r="V28" s="61"/>
      <c r="W28" s="1"/>
      <c r="X28" s="1"/>
      <c r="Y28" s="1"/>
      <c r="Z28" s="1"/>
      <c r="AA28" s="1"/>
      <c r="AB28" s="1"/>
    </row>
    <row r="29" spans="1:28" ht="12.75">
      <c r="A29" s="12" t="s">
        <v>33</v>
      </c>
      <c r="B29" s="20"/>
      <c r="C29" s="31"/>
      <c r="D29" s="50"/>
      <c r="E29" s="31">
        <f t="shared" si="4"/>
        <v>439806</v>
      </c>
      <c r="F29" s="39">
        <v>439806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1"/>
      <c r="R29" s="57"/>
      <c r="S29" s="60"/>
      <c r="T29" s="60"/>
      <c r="U29" s="60"/>
      <c r="V29" s="60"/>
      <c r="W29" s="1"/>
      <c r="X29" s="1"/>
      <c r="Y29" s="1"/>
      <c r="Z29" s="1"/>
      <c r="AA29" s="1"/>
      <c r="AB29" s="1"/>
    </row>
    <row r="30" spans="1:28" ht="12.75">
      <c r="A30" s="12" t="s">
        <v>34</v>
      </c>
      <c r="B30" s="20"/>
      <c r="C30" s="31"/>
      <c r="D30" s="50"/>
      <c r="E30" s="31">
        <f t="shared" si="4"/>
        <v>85760</v>
      </c>
      <c r="F30" s="39">
        <v>71360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1"/>
      <c r="R30" s="57">
        <v>14400</v>
      </c>
      <c r="S30" s="60"/>
      <c r="T30" s="60"/>
      <c r="U30" s="60"/>
      <c r="V30" s="60"/>
      <c r="W30" s="1"/>
      <c r="X30" s="1"/>
      <c r="Y30" s="1"/>
      <c r="Z30" s="1"/>
      <c r="AA30" s="1"/>
      <c r="AB30" s="1"/>
    </row>
    <row r="31" spans="1:28" ht="12.75">
      <c r="A31" s="12" t="s">
        <v>35</v>
      </c>
      <c r="B31" s="20"/>
      <c r="C31" s="31"/>
      <c r="D31" s="50"/>
      <c r="E31" s="31">
        <f t="shared" si="4"/>
        <v>570905</v>
      </c>
      <c r="F31" s="39">
        <v>120000</v>
      </c>
      <c r="G31" s="39">
        <v>28846</v>
      </c>
      <c r="H31" s="39">
        <v>43902</v>
      </c>
      <c r="I31" s="39">
        <v>240000</v>
      </c>
      <c r="J31" s="39">
        <v>6085</v>
      </c>
      <c r="K31" s="39">
        <v>131080</v>
      </c>
      <c r="L31" s="39"/>
      <c r="M31" s="39"/>
      <c r="N31" s="39"/>
      <c r="O31" s="39"/>
      <c r="P31" s="39"/>
      <c r="Q31" s="31"/>
      <c r="R31" s="57">
        <v>992</v>
      </c>
      <c r="S31" s="60"/>
      <c r="T31" s="60"/>
      <c r="U31" s="60"/>
      <c r="V31" s="60"/>
      <c r="W31" s="1"/>
      <c r="X31" s="1"/>
      <c r="Y31" s="1"/>
      <c r="Z31" s="1"/>
      <c r="AA31" s="1"/>
      <c r="AB31" s="1"/>
    </row>
    <row r="32" spans="1:28" ht="12.75">
      <c r="A32" s="12" t="s">
        <v>36</v>
      </c>
      <c r="B32" s="20"/>
      <c r="C32" s="31"/>
      <c r="D32" s="50"/>
      <c r="E32" s="31">
        <f t="shared" si="4"/>
        <v>155383</v>
      </c>
      <c r="F32" s="39">
        <v>155267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1"/>
      <c r="R32" s="57">
        <v>116</v>
      </c>
      <c r="S32" s="60"/>
      <c r="T32" s="60"/>
      <c r="U32" s="60"/>
      <c r="V32" s="60"/>
      <c r="W32" s="1"/>
      <c r="X32" s="1"/>
      <c r="Y32" s="1"/>
      <c r="Z32" s="1"/>
      <c r="AA32" s="1"/>
      <c r="AB32" s="1"/>
    </row>
    <row r="33" spans="1:28" ht="12.75">
      <c r="A33" s="12" t="s">
        <v>37</v>
      </c>
      <c r="B33" s="20"/>
      <c r="C33" s="31"/>
      <c r="D33" s="52"/>
      <c r="E33" s="31">
        <f t="shared" si="4"/>
        <v>159195</v>
      </c>
      <c r="F33" s="39">
        <v>159195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1"/>
      <c r="R33" s="57"/>
      <c r="S33" s="60"/>
      <c r="T33" s="60"/>
      <c r="U33" s="60"/>
      <c r="V33" s="60"/>
      <c r="W33" s="1"/>
      <c r="X33" s="1"/>
      <c r="Y33" s="1"/>
      <c r="Z33" s="1"/>
      <c r="AA33" s="1"/>
      <c r="AB33" s="1"/>
    </row>
    <row r="34" spans="1:28" ht="12.75">
      <c r="A34" s="12" t="s">
        <v>38</v>
      </c>
      <c r="B34" s="20"/>
      <c r="C34" s="31"/>
      <c r="D34" s="50"/>
      <c r="E34" s="31">
        <f t="shared" si="4"/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1"/>
      <c r="R34" s="57"/>
      <c r="S34" s="60"/>
      <c r="T34" s="60"/>
      <c r="U34" s="60"/>
      <c r="V34" s="60"/>
      <c r="W34" s="1"/>
      <c r="X34" s="1"/>
      <c r="Y34" s="1"/>
      <c r="Z34" s="1"/>
      <c r="AA34" s="1"/>
      <c r="AB34" s="1"/>
    </row>
    <row r="35" spans="1:25" ht="12.75">
      <c r="A35" s="12" t="s">
        <v>39</v>
      </c>
      <c r="B35" s="20"/>
      <c r="C35" s="31"/>
      <c r="D35" s="52"/>
      <c r="E35" s="31">
        <f t="shared" si="4"/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1"/>
      <c r="R35" s="57"/>
      <c r="S35" s="60"/>
      <c r="T35" s="60"/>
      <c r="U35" s="60"/>
      <c r="V35" s="60"/>
      <c r="W35" s="1"/>
      <c r="X35" s="1"/>
      <c r="Y35" s="1"/>
    </row>
    <row r="36" spans="1:25" ht="12.75">
      <c r="A36" s="12" t="s">
        <v>40</v>
      </c>
      <c r="B36" s="20"/>
      <c r="C36" s="31"/>
      <c r="D36" s="52"/>
      <c r="E36" s="31">
        <f t="shared" si="4"/>
        <v>240814.7</v>
      </c>
      <c r="F36" s="39">
        <v>240814.7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1"/>
      <c r="R36" s="57"/>
      <c r="S36" s="60"/>
      <c r="T36" s="60"/>
      <c r="U36" s="60"/>
      <c r="V36" s="60"/>
      <c r="W36" s="1"/>
      <c r="X36" s="1"/>
      <c r="Y36" s="1"/>
    </row>
    <row r="37" spans="1:25" ht="12.75">
      <c r="A37" s="16" t="s">
        <v>41</v>
      </c>
      <c r="B37" s="21"/>
      <c r="C37" s="33"/>
      <c r="D37" s="53"/>
      <c r="E37" s="31">
        <f>SUM(F37:W37)</f>
        <v>4008</v>
      </c>
      <c r="F37" s="41">
        <v>4008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3"/>
      <c r="R37" s="119"/>
      <c r="S37" s="60"/>
      <c r="T37" s="60"/>
      <c r="U37" s="60"/>
      <c r="V37" s="60"/>
      <c r="W37" s="1"/>
      <c r="X37" s="1"/>
      <c r="Y37" s="1"/>
    </row>
    <row r="38" spans="1:25" ht="13.5" thickBot="1">
      <c r="A38" s="16" t="s">
        <v>83</v>
      </c>
      <c r="B38" s="21"/>
      <c r="C38" s="33"/>
      <c r="D38" s="53"/>
      <c r="E38" s="33">
        <f>SUM(F38:W38)</f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3"/>
      <c r="R38" s="119"/>
      <c r="S38" s="60"/>
      <c r="T38" s="60"/>
      <c r="U38" s="60"/>
      <c r="V38" s="60"/>
      <c r="W38" s="1"/>
      <c r="X38" s="1"/>
      <c r="Y38" s="1"/>
    </row>
    <row r="39" spans="1:25" ht="12.75">
      <c r="A39" s="28" t="s">
        <v>107</v>
      </c>
      <c r="B39" s="22"/>
      <c r="C39" s="34"/>
      <c r="D39" s="54"/>
      <c r="E39" s="34">
        <f t="shared" si="4"/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4"/>
      <c r="R39" s="44"/>
      <c r="S39" s="60"/>
      <c r="T39" s="60"/>
      <c r="U39" s="60"/>
      <c r="V39" s="60"/>
      <c r="W39" s="1"/>
      <c r="X39" s="1"/>
      <c r="Y39" s="1"/>
    </row>
    <row r="40" spans="1:25" ht="13.5" thickBot="1">
      <c r="A40" s="25" t="s">
        <v>42</v>
      </c>
      <c r="B40" s="23"/>
      <c r="C40" s="35"/>
      <c r="D40" s="55"/>
      <c r="E40" s="35">
        <f t="shared" si="4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5"/>
      <c r="R40" s="47"/>
      <c r="S40" s="60"/>
      <c r="T40" s="60"/>
      <c r="U40" s="60"/>
      <c r="V40" s="60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&amp;CVyhodnotenie plnenia rozpočtu SLK za rok 2006 za SLK Bratislava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workbookViewId="0" topLeftCell="A2">
      <selection activeCell="F12" sqref="F12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22" width="9.75390625" style="0" customWidth="1"/>
    <col min="23" max="24" width="8.75390625" style="0" customWidth="1"/>
  </cols>
  <sheetData>
    <row r="1" spans="1:24" ht="13.5" thickBot="1">
      <c r="A1" s="88" t="s">
        <v>47</v>
      </c>
      <c r="B1" s="5"/>
      <c r="C1" s="79"/>
      <c r="D1" s="80"/>
      <c r="E1" s="102"/>
      <c r="F1" s="81"/>
      <c r="G1" s="81"/>
      <c r="H1" s="81"/>
      <c r="I1" s="81"/>
      <c r="J1" s="81"/>
      <c r="K1" s="82" t="s">
        <v>8</v>
      </c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7"/>
    </row>
    <row r="2" spans="1:30" ht="12.75">
      <c r="A2" s="83"/>
      <c r="B2" s="69"/>
      <c r="C2" s="6"/>
      <c r="D2" s="71"/>
      <c r="E2" s="69" t="s">
        <v>7</v>
      </c>
      <c r="F2" s="97" t="s">
        <v>48</v>
      </c>
      <c r="G2" s="70" t="s">
        <v>9</v>
      </c>
      <c r="H2" s="70" t="s">
        <v>46</v>
      </c>
      <c r="I2" s="70" t="s">
        <v>10</v>
      </c>
      <c r="J2" s="70" t="s">
        <v>11</v>
      </c>
      <c r="K2" s="70" t="s">
        <v>49</v>
      </c>
      <c r="L2" s="70" t="s">
        <v>50</v>
      </c>
      <c r="M2" s="70" t="s">
        <v>51</v>
      </c>
      <c r="N2" s="70" t="s">
        <v>52</v>
      </c>
      <c r="O2" s="70" t="s">
        <v>53</v>
      </c>
      <c r="P2" s="70" t="s">
        <v>54</v>
      </c>
      <c r="Q2" s="70" t="s">
        <v>56</v>
      </c>
      <c r="R2" s="70" t="s">
        <v>103</v>
      </c>
      <c r="S2" s="70" t="s">
        <v>57</v>
      </c>
      <c r="T2" s="70" t="s">
        <v>58</v>
      </c>
      <c r="U2" s="70" t="s">
        <v>59</v>
      </c>
      <c r="V2" s="89" t="s">
        <v>81</v>
      </c>
      <c r="W2" s="89" t="s">
        <v>60</v>
      </c>
      <c r="X2" s="86" t="s">
        <v>55</v>
      </c>
      <c r="Y2" s="1"/>
      <c r="Z2" s="1"/>
      <c r="AA2" s="1"/>
      <c r="AB2" s="1"/>
      <c r="AC2" s="1"/>
      <c r="AD2" s="1"/>
    </row>
    <row r="3" spans="1:30" ht="13.5" thickBot="1">
      <c r="A3" s="7"/>
      <c r="B3" s="8"/>
      <c r="C3" s="9"/>
      <c r="D3" s="103"/>
      <c r="E3" s="8" t="s">
        <v>45</v>
      </c>
      <c r="F3" s="104">
        <v>900000</v>
      </c>
      <c r="G3" s="10">
        <v>900010</v>
      </c>
      <c r="H3" s="10">
        <v>900020</v>
      </c>
      <c r="I3" s="10">
        <v>900030</v>
      </c>
      <c r="J3" s="10">
        <v>900040</v>
      </c>
      <c r="K3" s="10">
        <v>900050</v>
      </c>
      <c r="L3" s="10">
        <v>900060</v>
      </c>
      <c r="M3" s="10">
        <v>900070</v>
      </c>
      <c r="N3" s="10">
        <v>900080</v>
      </c>
      <c r="O3" s="10">
        <v>900081</v>
      </c>
      <c r="P3" s="10">
        <v>900082</v>
      </c>
      <c r="Q3" s="10">
        <v>900083</v>
      </c>
      <c r="R3" s="10">
        <v>900084</v>
      </c>
      <c r="S3" s="10">
        <v>900090</v>
      </c>
      <c r="T3" s="10">
        <v>900100</v>
      </c>
      <c r="U3" s="10">
        <v>900200</v>
      </c>
      <c r="V3" s="105">
        <v>900202</v>
      </c>
      <c r="W3" s="105">
        <v>900300</v>
      </c>
      <c r="X3" s="26">
        <v>900940</v>
      </c>
      <c r="Y3" s="1"/>
      <c r="Z3" s="1"/>
      <c r="AA3" s="1"/>
      <c r="AB3" s="1"/>
      <c r="AC3" s="1"/>
      <c r="AD3" s="1"/>
    </row>
    <row r="4" spans="1:30" ht="13.5" thickBot="1">
      <c r="A4" s="74" t="s">
        <v>4</v>
      </c>
      <c r="B4" s="75"/>
      <c r="C4" s="75"/>
      <c r="D4" s="76">
        <v>2</v>
      </c>
      <c r="E4" s="75" t="s">
        <v>104</v>
      </c>
      <c r="F4" s="77">
        <v>2</v>
      </c>
      <c r="G4" s="75">
        <v>3</v>
      </c>
      <c r="H4" s="75">
        <v>4</v>
      </c>
      <c r="I4" s="75">
        <v>5</v>
      </c>
      <c r="J4" s="75">
        <v>6</v>
      </c>
      <c r="K4" s="75">
        <v>7</v>
      </c>
      <c r="L4" s="75">
        <v>8</v>
      </c>
      <c r="M4" s="75">
        <v>9</v>
      </c>
      <c r="N4" s="75">
        <v>10</v>
      </c>
      <c r="O4" s="75">
        <v>11</v>
      </c>
      <c r="P4" s="99">
        <v>12</v>
      </c>
      <c r="Q4" s="75">
        <v>13</v>
      </c>
      <c r="R4" s="75">
        <v>14</v>
      </c>
      <c r="S4" s="75">
        <v>15</v>
      </c>
      <c r="T4" s="75">
        <v>16</v>
      </c>
      <c r="U4" s="75">
        <v>17</v>
      </c>
      <c r="V4" s="100">
        <v>18</v>
      </c>
      <c r="W4" s="100">
        <v>19</v>
      </c>
      <c r="X4" s="101">
        <v>20</v>
      </c>
      <c r="Y4" s="1"/>
      <c r="Z4" s="1"/>
      <c r="AA4" s="1"/>
      <c r="AB4" s="1"/>
      <c r="AC4" s="1"/>
      <c r="AD4" s="1"/>
    </row>
    <row r="5" spans="1:30" ht="13.5" thickBot="1">
      <c r="A5" s="114" t="s">
        <v>14</v>
      </c>
      <c r="B5" s="115"/>
      <c r="C5" s="63"/>
      <c r="D5" s="116"/>
      <c r="E5" s="63">
        <f aca="true" t="shared" si="0" ref="E5:X5">SUM(E6:E11)</f>
        <v>25010765.04</v>
      </c>
      <c r="F5" s="63">
        <f t="shared" si="0"/>
        <v>24609956.64</v>
      </c>
      <c r="G5" s="63">
        <f t="shared" si="0"/>
        <v>0</v>
      </c>
      <c r="H5" s="63">
        <f t="shared" si="0"/>
        <v>0</v>
      </c>
      <c r="I5" s="63">
        <f t="shared" si="0"/>
        <v>0</v>
      </c>
      <c r="J5" s="63">
        <f t="shared" si="0"/>
        <v>0</v>
      </c>
      <c r="K5" s="63">
        <f t="shared" si="0"/>
        <v>0</v>
      </c>
      <c r="L5" s="63">
        <f t="shared" si="0"/>
        <v>0</v>
      </c>
      <c r="M5" s="63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3">
        <f>SUM(R6:R11)</f>
        <v>0</v>
      </c>
      <c r="S5" s="63">
        <f t="shared" si="0"/>
        <v>0</v>
      </c>
      <c r="T5" s="63">
        <f t="shared" si="0"/>
        <v>808.4</v>
      </c>
      <c r="U5" s="63">
        <f>SUM(U6:U11)</f>
        <v>0</v>
      </c>
      <c r="V5" s="63">
        <f>SUM(V6:V11)</f>
        <v>0</v>
      </c>
      <c r="W5" s="63">
        <f>SUM(W6:W11)</f>
        <v>0</v>
      </c>
      <c r="X5" s="64">
        <f t="shared" si="0"/>
        <v>400000</v>
      </c>
      <c r="Y5" s="1"/>
      <c r="Z5" s="1"/>
      <c r="AA5" s="1"/>
      <c r="AB5" s="1"/>
      <c r="AC5" s="1"/>
      <c r="AD5" s="1"/>
    </row>
    <row r="6" spans="1:30" ht="12.75">
      <c r="A6" s="11" t="s">
        <v>15</v>
      </c>
      <c r="B6" s="22"/>
      <c r="C6" s="34"/>
      <c r="D6" s="54"/>
      <c r="E6" s="34">
        <f aca="true" t="shared" si="1" ref="E6:E11">SUM(F6:X6)</f>
        <v>11526688</v>
      </c>
      <c r="F6" s="43">
        <v>11526688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>
        <f>RA!E6</f>
        <v>0</v>
      </c>
      <c r="U6" s="43"/>
      <c r="V6" s="43"/>
      <c r="W6" s="43">
        <f>RB!E6</f>
        <v>0</v>
      </c>
      <c r="X6" s="56"/>
      <c r="Y6" s="1"/>
      <c r="Z6" s="1"/>
      <c r="AA6" s="1"/>
      <c r="AB6" s="1"/>
      <c r="AC6" s="1"/>
      <c r="AD6" s="1"/>
    </row>
    <row r="7" spans="1:30" ht="12.75">
      <c r="A7" s="12" t="s">
        <v>106</v>
      </c>
      <c r="B7" s="20"/>
      <c r="C7" s="31"/>
      <c r="D7" s="50"/>
      <c r="E7" s="31">
        <f t="shared" si="1"/>
        <v>11622750</v>
      </c>
      <c r="F7" s="39">
        <v>11622750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1"/>
      <c r="R7" s="31"/>
      <c r="S7" s="31"/>
      <c r="T7" s="39">
        <f>RA!E7</f>
        <v>0</v>
      </c>
      <c r="U7" s="31"/>
      <c r="V7" s="31"/>
      <c r="W7" s="39">
        <f>RB!E7</f>
        <v>0</v>
      </c>
      <c r="X7" s="57"/>
      <c r="Y7" s="1"/>
      <c r="Z7" s="1"/>
      <c r="AA7" s="1"/>
      <c r="AB7" s="1"/>
      <c r="AC7" s="1"/>
      <c r="AD7" s="1"/>
    </row>
    <row r="8" spans="1:30" ht="12.75">
      <c r="A8" s="12" t="s">
        <v>16</v>
      </c>
      <c r="B8" s="20"/>
      <c r="C8" s="31"/>
      <c r="D8" s="50"/>
      <c r="E8" s="31">
        <f t="shared" si="1"/>
        <v>400000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1"/>
      <c r="R8" s="31"/>
      <c r="S8" s="31"/>
      <c r="T8" s="39">
        <f>RA!E8</f>
        <v>0</v>
      </c>
      <c r="U8" s="31"/>
      <c r="V8" s="128"/>
      <c r="W8" s="39">
        <f>RB!E8</f>
        <v>0</v>
      </c>
      <c r="X8" s="132">
        <v>400000</v>
      </c>
      <c r="Y8" s="1"/>
      <c r="Z8" s="1"/>
      <c r="AA8" s="1"/>
      <c r="AB8" s="1"/>
      <c r="AC8" s="1"/>
      <c r="AD8" s="1"/>
    </row>
    <row r="9" spans="1:30" ht="12.75">
      <c r="A9" s="12" t="s">
        <v>17</v>
      </c>
      <c r="B9" s="20"/>
      <c r="C9" s="31"/>
      <c r="D9" s="50"/>
      <c r="E9" s="31">
        <f t="shared" si="1"/>
        <v>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1"/>
      <c r="R9" s="31"/>
      <c r="S9" s="31"/>
      <c r="T9" s="39">
        <f>RA!E9</f>
        <v>0</v>
      </c>
      <c r="U9" s="31"/>
      <c r="V9" s="128"/>
      <c r="W9" s="39">
        <f>RB!E9</f>
        <v>0</v>
      </c>
      <c r="X9" s="40"/>
      <c r="Y9" s="1"/>
      <c r="Z9" s="1"/>
      <c r="AA9" s="1"/>
      <c r="AB9" s="1"/>
      <c r="AC9" s="1"/>
      <c r="AD9" s="1"/>
    </row>
    <row r="10" spans="1:30" ht="12.75">
      <c r="A10" s="12" t="s">
        <v>105</v>
      </c>
      <c r="B10" s="20"/>
      <c r="C10" s="31"/>
      <c r="D10" s="50"/>
      <c r="E10" s="31">
        <f t="shared" si="1"/>
        <v>671168.07</v>
      </c>
      <c r="F10" s="39">
        <v>671168.07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1"/>
      <c r="T10" s="39">
        <f>RA!E10</f>
        <v>0</v>
      </c>
      <c r="U10" s="31"/>
      <c r="V10" s="128"/>
      <c r="W10" s="39">
        <f>RB!E10</f>
        <v>0</v>
      </c>
      <c r="X10" s="57"/>
      <c r="Y10" s="1"/>
      <c r="Z10" s="1"/>
      <c r="AA10" s="1"/>
      <c r="AB10" s="1"/>
      <c r="AC10" s="1"/>
      <c r="AD10" s="1"/>
    </row>
    <row r="11" spans="1:30" ht="13.5" thickBot="1">
      <c r="A11" s="113" t="s">
        <v>18</v>
      </c>
      <c r="B11" s="23"/>
      <c r="C11" s="35"/>
      <c r="D11" s="55"/>
      <c r="E11" s="35">
        <f t="shared" si="1"/>
        <v>790158.97</v>
      </c>
      <c r="F11" s="46">
        <v>789350.57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35"/>
      <c r="T11" s="46">
        <f>RA!E11</f>
        <v>808.4</v>
      </c>
      <c r="U11" s="35"/>
      <c r="V11" s="129"/>
      <c r="W11" s="46">
        <f>RB!E11</f>
        <v>0</v>
      </c>
      <c r="X11" s="130"/>
      <c r="Y11" s="1"/>
      <c r="Z11" s="1"/>
      <c r="AA11" s="1"/>
      <c r="AB11" s="1"/>
      <c r="AC11" s="1"/>
      <c r="AD11" s="1"/>
    </row>
    <row r="12" spans="1:30" ht="13.5" thickBot="1">
      <c r="A12" s="117"/>
      <c r="B12" s="118"/>
      <c r="C12" s="65"/>
      <c r="D12" s="118"/>
      <c r="E12" s="65">
        <f aca="true" t="shared" si="2" ref="E12:X12">E5-E13</f>
        <v>-3089787.539999999</v>
      </c>
      <c r="F12" s="65">
        <f t="shared" si="2"/>
        <v>2159829.420000002</v>
      </c>
      <c r="G12" s="65">
        <f t="shared" si="2"/>
        <v>-273226</v>
      </c>
      <c r="H12" s="65">
        <f t="shared" si="2"/>
        <v>-299000</v>
      </c>
      <c r="I12" s="65">
        <f t="shared" si="2"/>
        <v>-623168.5</v>
      </c>
      <c r="J12" s="65">
        <f t="shared" si="2"/>
        <v>-1722001.5</v>
      </c>
      <c r="K12" s="65">
        <f t="shared" si="2"/>
        <v>-1385092.5</v>
      </c>
      <c r="L12" s="65">
        <f t="shared" si="2"/>
        <v>-73229.5</v>
      </c>
      <c r="M12" s="65">
        <f t="shared" si="2"/>
        <v>-29742.5</v>
      </c>
      <c r="N12" s="65">
        <f t="shared" si="2"/>
        <v>-80593</v>
      </c>
      <c r="O12" s="65">
        <f t="shared" si="2"/>
        <v>-807.5</v>
      </c>
      <c r="P12" s="65">
        <f t="shared" si="2"/>
        <v>0</v>
      </c>
      <c r="Q12" s="65">
        <f t="shared" si="2"/>
        <v>0</v>
      </c>
      <c r="R12" s="65">
        <f>R5-R13</f>
        <v>0</v>
      </c>
      <c r="S12" s="65">
        <f t="shared" si="2"/>
        <v>-1786.5</v>
      </c>
      <c r="T12" s="65">
        <f t="shared" si="2"/>
        <v>-746282.4600000001</v>
      </c>
      <c r="U12" s="65">
        <f>U5-U13</f>
        <v>-111047.5</v>
      </c>
      <c r="V12" s="65">
        <f>V5-V13</f>
        <v>-303552</v>
      </c>
      <c r="W12" s="65">
        <f>W5-W13</f>
        <v>-87.5</v>
      </c>
      <c r="X12" s="66">
        <f t="shared" si="2"/>
        <v>400000</v>
      </c>
      <c r="Y12" s="1"/>
      <c r="Z12" s="1"/>
      <c r="AA12" s="1"/>
      <c r="AB12" s="1"/>
      <c r="AC12" s="1"/>
      <c r="AD12" s="1"/>
    </row>
    <row r="13" spans="1:30" ht="13.5" thickBot="1">
      <c r="A13" s="13" t="s">
        <v>19</v>
      </c>
      <c r="B13" s="14"/>
      <c r="C13" s="29"/>
      <c r="D13" s="48"/>
      <c r="E13" s="29">
        <f>SUM(E14:E28,E33:E38)</f>
        <v>28100552.58</v>
      </c>
      <c r="F13" s="29">
        <f aca="true" t="shared" si="3" ref="F13:X13">SUM(F14:F28,F33:F38)</f>
        <v>22450127.22</v>
      </c>
      <c r="G13" s="29">
        <f t="shared" si="3"/>
        <v>273226</v>
      </c>
      <c r="H13" s="29">
        <f t="shared" si="3"/>
        <v>299000</v>
      </c>
      <c r="I13" s="29">
        <f t="shared" si="3"/>
        <v>623168.5</v>
      </c>
      <c r="J13" s="29">
        <f t="shared" si="3"/>
        <v>1722001.5</v>
      </c>
      <c r="K13" s="29">
        <f t="shared" si="3"/>
        <v>1385092.5</v>
      </c>
      <c r="L13" s="29">
        <f t="shared" si="3"/>
        <v>73229.5</v>
      </c>
      <c r="M13" s="29">
        <f t="shared" si="3"/>
        <v>29742.5</v>
      </c>
      <c r="N13" s="29">
        <f t="shared" si="3"/>
        <v>80593</v>
      </c>
      <c r="O13" s="29">
        <f t="shared" si="3"/>
        <v>807.5</v>
      </c>
      <c r="P13" s="29">
        <f t="shared" si="3"/>
        <v>0</v>
      </c>
      <c r="Q13" s="29">
        <f t="shared" si="3"/>
        <v>0</v>
      </c>
      <c r="R13" s="29">
        <f>SUM(R14:R28,R33:R38)</f>
        <v>0</v>
      </c>
      <c r="S13" s="29">
        <f t="shared" si="3"/>
        <v>1786.5</v>
      </c>
      <c r="T13" s="29">
        <f t="shared" si="3"/>
        <v>747090.8600000001</v>
      </c>
      <c r="U13" s="29">
        <f t="shared" si="3"/>
        <v>111047.5</v>
      </c>
      <c r="V13" s="29">
        <f t="shared" si="3"/>
        <v>303552</v>
      </c>
      <c r="W13" s="29">
        <f t="shared" si="3"/>
        <v>87.5</v>
      </c>
      <c r="X13" s="36">
        <f t="shared" si="3"/>
        <v>0</v>
      </c>
      <c r="Y13" s="1"/>
      <c r="Z13" s="1"/>
      <c r="AA13" s="1"/>
      <c r="AB13" s="1"/>
      <c r="AC13" s="1"/>
      <c r="AD13" s="1"/>
    </row>
    <row r="14" spans="1:30" ht="12.75">
      <c r="A14" s="15" t="s">
        <v>20</v>
      </c>
      <c r="B14" s="19"/>
      <c r="C14" s="30"/>
      <c r="D14" s="49"/>
      <c r="E14" s="30">
        <f>SUM(F14:X14)</f>
        <v>155360.1</v>
      </c>
      <c r="F14" s="37">
        <v>155360.1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0"/>
      <c r="R14" s="30"/>
      <c r="S14" s="30"/>
      <c r="T14" s="39">
        <f>RA!E14</f>
        <v>0</v>
      </c>
      <c r="U14" s="30"/>
      <c r="V14" s="30"/>
      <c r="W14" s="39">
        <f>RB!E14</f>
        <v>0</v>
      </c>
      <c r="X14" s="38"/>
      <c r="Y14" s="1"/>
      <c r="Z14" s="1"/>
      <c r="AA14" s="1"/>
      <c r="AB14" s="1"/>
      <c r="AC14" s="1"/>
      <c r="AD14" s="1"/>
    </row>
    <row r="15" spans="1:30" ht="12.75">
      <c r="A15" s="12" t="s">
        <v>21</v>
      </c>
      <c r="B15" s="20"/>
      <c r="C15" s="31"/>
      <c r="D15" s="52"/>
      <c r="E15" s="31">
        <f>SUM(F15:X15)</f>
        <v>483632.23000000004</v>
      </c>
      <c r="F15" s="39">
        <v>471342.2</v>
      </c>
      <c r="G15" s="39">
        <v>4390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1"/>
      <c r="T15" s="39">
        <f>RA!E15</f>
        <v>2326.03</v>
      </c>
      <c r="U15" s="39">
        <v>5574</v>
      </c>
      <c r="V15" s="31"/>
      <c r="W15" s="39">
        <f>RB!E15</f>
        <v>0</v>
      </c>
      <c r="X15" s="40"/>
      <c r="Y15" s="1"/>
      <c r="Z15" s="1"/>
      <c r="AA15" s="1"/>
      <c r="AB15" s="1"/>
      <c r="AC15" s="1"/>
      <c r="AD15" s="1"/>
    </row>
    <row r="16" spans="1:30" ht="12.75">
      <c r="A16" s="12" t="s">
        <v>22</v>
      </c>
      <c r="B16" s="20"/>
      <c r="C16" s="31"/>
      <c r="D16" s="52"/>
      <c r="E16" s="31">
        <f aca="true" t="shared" si="4" ref="E16:E37">SUM(F16:X16)</f>
        <v>116486</v>
      </c>
      <c r="F16" s="39">
        <v>114639.5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1"/>
      <c r="R16" s="31"/>
      <c r="S16" s="31"/>
      <c r="T16" s="39">
        <f>RA!E16</f>
        <v>0</v>
      </c>
      <c r="U16" s="128">
        <v>1846.5</v>
      </c>
      <c r="V16" s="39"/>
      <c r="W16" s="39">
        <f>RB!E16</f>
        <v>0</v>
      </c>
      <c r="X16" s="40"/>
      <c r="Y16" s="1"/>
      <c r="Z16" s="1"/>
      <c r="AA16" s="1"/>
      <c r="AB16" s="1"/>
      <c r="AC16" s="1"/>
      <c r="AD16" s="1"/>
    </row>
    <row r="17" spans="1:30" ht="12.75">
      <c r="A17" s="12" t="s">
        <v>44</v>
      </c>
      <c r="B17" s="20"/>
      <c r="C17" s="31"/>
      <c r="D17" s="52"/>
      <c r="E17" s="31">
        <f t="shared" si="4"/>
        <v>224074.7</v>
      </c>
      <c r="F17" s="39">
        <v>224074.7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1"/>
      <c r="T17" s="39">
        <f>RA!E17</f>
        <v>0</v>
      </c>
      <c r="U17" s="128"/>
      <c r="V17" s="39"/>
      <c r="W17" s="39">
        <f>RB!E17</f>
        <v>0</v>
      </c>
      <c r="X17" s="40"/>
      <c r="Y17" s="1"/>
      <c r="Z17" s="1"/>
      <c r="AA17" s="1"/>
      <c r="AB17" s="1"/>
      <c r="AC17" s="1"/>
      <c r="AD17" s="1"/>
    </row>
    <row r="18" spans="1:30" ht="12.75">
      <c r="A18" s="12" t="s">
        <v>23</v>
      </c>
      <c r="B18" s="20"/>
      <c r="C18" s="31"/>
      <c r="D18" s="52"/>
      <c r="E18" s="31">
        <f t="shared" si="4"/>
        <v>469110.5</v>
      </c>
      <c r="F18" s="39">
        <v>442597</v>
      </c>
      <c r="G18" s="39"/>
      <c r="H18" s="39"/>
      <c r="I18" s="39">
        <v>26513.5</v>
      </c>
      <c r="J18" s="39"/>
      <c r="K18" s="39"/>
      <c r="L18" s="39"/>
      <c r="M18" s="39"/>
      <c r="N18" s="39"/>
      <c r="O18" s="39"/>
      <c r="P18" s="39"/>
      <c r="Q18" s="39"/>
      <c r="R18" s="39"/>
      <c r="S18" s="31"/>
      <c r="T18" s="39">
        <f>RA!E18</f>
        <v>0</v>
      </c>
      <c r="U18" s="31"/>
      <c r="V18" s="39"/>
      <c r="W18" s="39">
        <f>RB!E18</f>
        <v>0</v>
      </c>
      <c r="X18" s="40"/>
      <c r="Y18" s="1"/>
      <c r="Z18" s="1"/>
      <c r="AA18" s="1"/>
      <c r="AB18" s="1"/>
      <c r="AC18" s="1"/>
      <c r="AD18" s="1"/>
    </row>
    <row r="19" spans="1:30" ht="12.75">
      <c r="A19" s="12" t="s">
        <v>24</v>
      </c>
      <c r="B19" s="20"/>
      <c r="C19" s="31"/>
      <c r="D19" s="52"/>
      <c r="E19" s="31">
        <f t="shared" si="4"/>
        <v>379764.65</v>
      </c>
      <c r="F19" s="39">
        <v>379764.65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1"/>
      <c r="T19" s="39">
        <f>RA!E19</f>
        <v>0</v>
      </c>
      <c r="U19" s="31"/>
      <c r="V19" s="39"/>
      <c r="W19" s="39">
        <f>RB!E19</f>
        <v>0</v>
      </c>
      <c r="X19" s="57"/>
      <c r="Y19" s="1"/>
      <c r="Z19" s="1"/>
      <c r="AA19" s="1"/>
      <c r="AB19" s="1"/>
      <c r="AC19" s="1"/>
      <c r="AD19" s="1"/>
    </row>
    <row r="20" spans="1:30" ht="12.75">
      <c r="A20" s="12" t="s">
        <v>25</v>
      </c>
      <c r="B20" s="20"/>
      <c r="C20" s="31"/>
      <c r="D20" s="52"/>
      <c r="E20" s="31">
        <f t="shared" si="4"/>
        <v>859763.1</v>
      </c>
      <c r="F20" s="39">
        <v>859763.1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1"/>
      <c r="T20" s="39">
        <f>RA!E20</f>
        <v>0</v>
      </c>
      <c r="U20" s="31"/>
      <c r="V20" s="39"/>
      <c r="W20" s="39">
        <f>RB!E20</f>
        <v>0</v>
      </c>
      <c r="X20" s="40"/>
      <c r="Y20" s="1"/>
      <c r="Z20" s="1"/>
      <c r="AA20" s="1"/>
      <c r="AB20" s="1"/>
      <c r="AC20" s="1"/>
      <c r="AD20" s="1"/>
    </row>
    <row r="21" spans="1:30" ht="12.75">
      <c r="A21" s="12" t="s">
        <v>26</v>
      </c>
      <c r="B21" s="20"/>
      <c r="C21" s="31"/>
      <c r="D21" s="52"/>
      <c r="E21" s="31">
        <f t="shared" si="4"/>
        <v>755360</v>
      </c>
      <c r="F21" s="39">
        <v>755360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1"/>
      <c r="T21" s="39">
        <f>RA!E21</f>
        <v>0</v>
      </c>
      <c r="U21" s="31"/>
      <c r="V21" s="39"/>
      <c r="W21" s="39">
        <f>RB!E21</f>
        <v>0</v>
      </c>
      <c r="X21" s="40"/>
      <c r="Y21" s="1"/>
      <c r="Z21" s="1"/>
      <c r="AA21" s="1"/>
      <c r="AB21" s="1"/>
      <c r="AC21" s="1"/>
      <c r="AD21" s="1"/>
    </row>
    <row r="22" spans="1:30" ht="12.75">
      <c r="A22" s="12" t="s">
        <v>27</v>
      </c>
      <c r="B22" s="20"/>
      <c r="C22" s="31"/>
      <c r="D22" s="50"/>
      <c r="E22" s="31">
        <f t="shared" si="4"/>
        <v>276388.93</v>
      </c>
      <c r="F22" s="39">
        <v>275440.93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1"/>
      <c r="T22" s="39">
        <f>RA!E22</f>
        <v>948</v>
      </c>
      <c r="U22" s="39"/>
      <c r="V22" s="39"/>
      <c r="W22" s="39">
        <f>RB!E22</f>
        <v>0</v>
      </c>
      <c r="X22" s="40"/>
      <c r="Y22" s="1"/>
      <c r="Z22" s="1"/>
      <c r="AA22" s="1"/>
      <c r="AB22" s="1"/>
      <c r="AC22" s="1"/>
      <c r="AD22" s="1"/>
    </row>
    <row r="23" spans="1:30" ht="12.75">
      <c r="A23" s="12" t="s">
        <v>28</v>
      </c>
      <c r="B23" s="20"/>
      <c r="C23" s="31"/>
      <c r="D23" s="52"/>
      <c r="E23" s="31">
        <f t="shared" si="4"/>
        <v>1734798.5999999999</v>
      </c>
      <c r="F23" s="39">
        <v>1180675.4</v>
      </c>
      <c r="G23" s="39">
        <v>200430</v>
      </c>
      <c r="H23" s="39"/>
      <c r="I23" s="39">
        <v>225</v>
      </c>
      <c r="J23" s="39"/>
      <c r="K23" s="39"/>
      <c r="L23" s="39"/>
      <c r="M23" s="39"/>
      <c r="N23" s="39"/>
      <c r="O23" s="39"/>
      <c r="P23" s="39"/>
      <c r="Q23" s="39"/>
      <c r="R23" s="39"/>
      <c r="S23" s="31"/>
      <c r="T23" s="39">
        <f>RA!E23</f>
        <v>353418.2</v>
      </c>
      <c r="U23" s="39">
        <v>50</v>
      </c>
      <c r="V23" s="39"/>
      <c r="W23" s="39">
        <f>RB!E23</f>
        <v>0</v>
      </c>
      <c r="X23" s="40"/>
      <c r="Y23" s="1"/>
      <c r="Z23" s="1"/>
      <c r="AA23" s="1"/>
      <c r="AB23" s="1"/>
      <c r="AC23" s="1"/>
      <c r="AD23" s="1"/>
    </row>
    <row r="24" spans="1:30" ht="12.75">
      <c r="A24" s="12" t="s">
        <v>86</v>
      </c>
      <c r="B24" s="20"/>
      <c r="C24" s="31"/>
      <c r="D24" s="52"/>
      <c r="E24" s="31">
        <f t="shared" si="4"/>
        <v>39000</v>
      </c>
      <c r="F24" s="39">
        <v>39000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1"/>
      <c r="T24" s="39">
        <f>RA!E24</f>
        <v>0</v>
      </c>
      <c r="U24" s="31"/>
      <c r="V24" s="39"/>
      <c r="W24" s="39">
        <f>RB!E24</f>
        <v>0</v>
      </c>
      <c r="X24" s="40"/>
      <c r="Y24" s="1"/>
      <c r="Z24" s="1"/>
      <c r="AA24" s="1"/>
      <c r="AB24" s="1"/>
      <c r="AC24" s="1"/>
      <c r="AD24" s="1"/>
    </row>
    <row r="25" spans="1:30" ht="12.75">
      <c r="A25" s="12" t="s">
        <v>29</v>
      </c>
      <c r="B25" s="20"/>
      <c r="C25" s="31"/>
      <c r="D25" s="52"/>
      <c r="E25" s="31">
        <f t="shared" si="4"/>
        <v>1185877.3599999999</v>
      </c>
      <c r="F25" s="39">
        <v>73363.12</v>
      </c>
      <c r="G25" s="39">
        <v>29861</v>
      </c>
      <c r="H25" s="39">
        <v>217860</v>
      </c>
      <c r="I25" s="39">
        <v>235550</v>
      </c>
      <c r="J25" s="39">
        <v>217684.5</v>
      </c>
      <c r="K25" s="39">
        <v>122828</v>
      </c>
      <c r="L25" s="39">
        <v>52444</v>
      </c>
      <c r="M25" s="39">
        <v>23003</v>
      </c>
      <c r="N25" s="39">
        <v>72818</v>
      </c>
      <c r="O25" s="39"/>
      <c r="P25" s="39"/>
      <c r="Q25" s="39"/>
      <c r="R25" s="39"/>
      <c r="S25" s="128">
        <v>1157</v>
      </c>
      <c r="T25" s="39">
        <f>RA!E25</f>
        <v>135341.74</v>
      </c>
      <c r="U25" s="31"/>
      <c r="V25" s="39">
        <v>3967</v>
      </c>
      <c r="W25" s="39">
        <f>RB!E25</f>
        <v>0</v>
      </c>
      <c r="X25" s="40"/>
      <c r="Y25" s="1"/>
      <c r="Z25" s="1"/>
      <c r="AA25" s="1"/>
      <c r="AB25" s="1"/>
      <c r="AC25" s="1"/>
      <c r="AD25" s="1"/>
    </row>
    <row r="26" spans="1:30" ht="12.75">
      <c r="A26" s="12" t="s">
        <v>30</v>
      </c>
      <c r="B26" s="20"/>
      <c r="C26" s="31"/>
      <c r="D26" s="50"/>
      <c r="E26" s="31">
        <f t="shared" si="4"/>
        <v>5944</v>
      </c>
      <c r="F26" s="39">
        <v>5944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1"/>
      <c r="T26" s="39">
        <f>RA!E26</f>
        <v>0</v>
      </c>
      <c r="U26" s="31"/>
      <c r="V26" s="39"/>
      <c r="W26" s="39">
        <f>RB!E26</f>
        <v>0</v>
      </c>
      <c r="X26" s="40"/>
      <c r="Y26" s="1"/>
      <c r="Z26" s="1"/>
      <c r="AA26" s="1"/>
      <c r="AB26" s="1"/>
      <c r="AC26" s="1"/>
      <c r="AD26" s="1"/>
    </row>
    <row r="27" spans="1:30" ht="12.75">
      <c r="A27" s="12" t="s">
        <v>31</v>
      </c>
      <c r="B27" s="20"/>
      <c r="C27" s="31"/>
      <c r="D27" s="52"/>
      <c r="E27" s="31">
        <f t="shared" si="4"/>
        <v>127347.46</v>
      </c>
      <c r="F27" s="39">
        <v>85242.96</v>
      </c>
      <c r="G27" s="39">
        <v>13595</v>
      </c>
      <c r="H27" s="39">
        <v>8840</v>
      </c>
      <c r="I27" s="39">
        <v>880</v>
      </c>
      <c r="J27" s="39">
        <v>8642</v>
      </c>
      <c r="K27" s="39">
        <v>914.5</v>
      </c>
      <c r="L27" s="39">
        <v>910.5</v>
      </c>
      <c r="M27" s="39">
        <v>89.5</v>
      </c>
      <c r="N27" s="39"/>
      <c r="O27" s="39">
        <v>807.5</v>
      </c>
      <c r="P27" s="39"/>
      <c r="Q27" s="39"/>
      <c r="R27" s="39"/>
      <c r="S27" s="128">
        <v>629.5</v>
      </c>
      <c r="T27" s="39">
        <f>RA!E27</f>
        <v>6708.5</v>
      </c>
      <c r="U27" s="31"/>
      <c r="V27" s="39"/>
      <c r="W27" s="39">
        <f>RB!E27</f>
        <v>87.5</v>
      </c>
      <c r="X27" s="57"/>
      <c r="Y27" s="1"/>
      <c r="Z27" s="1"/>
      <c r="AA27" s="1"/>
      <c r="AB27" s="1"/>
      <c r="AC27" s="1"/>
      <c r="AD27" s="1"/>
    </row>
    <row r="28" spans="1:30" ht="12.75">
      <c r="A28" s="12" t="s">
        <v>32</v>
      </c>
      <c r="B28" s="20"/>
      <c r="C28" s="31"/>
      <c r="D28" s="52"/>
      <c r="E28" s="31">
        <f t="shared" si="4"/>
        <v>6448744</v>
      </c>
      <c r="F28" s="39">
        <f aca="true" t="shared" si="5" ref="F28:X28">SUM(F29:F32)</f>
        <v>3183144</v>
      </c>
      <c r="G28" s="39">
        <f t="shared" si="5"/>
        <v>24950</v>
      </c>
      <c r="H28" s="39">
        <f t="shared" si="5"/>
        <v>72300</v>
      </c>
      <c r="I28" s="39">
        <f t="shared" si="5"/>
        <v>360000</v>
      </c>
      <c r="J28" s="39">
        <f t="shared" si="5"/>
        <v>1495675</v>
      </c>
      <c r="K28" s="39">
        <f t="shared" si="5"/>
        <v>1261350</v>
      </c>
      <c r="L28" s="39">
        <f t="shared" si="5"/>
        <v>19875</v>
      </c>
      <c r="M28" s="39">
        <f t="shared" si="5"/>
        <v>6650</v>
      </c>
      <c r="N28" s="39">
        <f t="shared" si="5"/>
        <v>7775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39">
        <f>SUM(R29:R32)</f>
        <v>0</v>
      </c>
      <c r="S28" s="39">
        <f t="shared" si="5"/>
        <v>0</v>
      </c>
      <c r="T28" s="39">
        <f t="shared" si="5"/>
        <v>15900</v>
      </c>
      <c r="U28" s="39">
        <f>SUM(U29:U32)</f>
        <v>0</v>
      </c>
      <c r="V28" s="39">
        <f>SUM(V29:V32)</f>
        <v>1125</v>
      </c>
      <c r="W28" s="39">
        <f>SUM(W29:W32)</f>
        <v>0</v>
      </c>
      <c r="X28" s="57">
        <f t="shared" si="5"/>
        <v>0</v>
      </c>
      <c r="Y28" s="1"/>
      <c r="Z28" s="1"/>
      <c r="AA28" s="1"/>
      <c r="AB28" s="1"/>
      <c r="AC28" s="1"/>
      <c r="AD28" s="1"/>
    </row>
    <row r="29" spans="1:30" ht="12.75">
      <c r="A29" s="12" t="s">
        <v>101</v>
      </c>
      <c r="B29" s="20"/>
      <c r="C29" s="31"/>
      <c r="D29" s="50"/>
      <c r="E29" s="31">
        <f t="shared" si="4"/>
        <v>2313277</v>
      </c>
      <c r="F29" s="39">
        <v>2313277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1"/>
      <c r="T29" s="39">
        <f>RA!E29</f>
        <v>0</v>
      </c>
      <c r="U29" s="31"/>
      <c r="V29" s="39"/>
      <c r="W29" s="39">
        <f>RB!E29</f>
        <v>0</v>
      </c>
      <c r="X29" s="40"/>
      <c r="Y29" s="1"/>
      <c r="Z29" s="1"/>
      <c r="AA29" s="1"/>
      <c r="AB29" s="1"/>
      <c r="AC29" s="1"/>
      <c r="AD29" s="1"/>
    </row>
    <row r="30" spans="1:30" ht="12.75">
      <c r="A30" s="12" t="s">
        <v>34</v>
      </c>
      <c r="B30" s="20"/>
      <c r="C30" s="31"/>
      <c r="D30" s="50"/>
      <c r="E30" s="31">
        <f t="shared" si="4"/>
        <v>63810</v>
      </c>
      <c r="F30" s="39">
        <v>63810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1"/>
      <c r="T30" s="39">
        <f>RA!E30</f>
        <v>0</v>
      </c>
      <c r="U30" s="31"/>
      <c r="V30" s="39"/>
      <c r="W30" s="39">
        <f>RB!E30</f>
        <v>0</v>
      </c>
      <c r="X30" s="40"/>
      <c r="Y30" s="1"/>
      <c r="Z30" s="1"/>
      <c r="AA30" s="1"/>
      <c r="AB30" s="1"/>
      <c r="AC30" s="1"/>
      <c r="AD30" s="1"/>
    </row>
    <row r="31" spans="1:30" ht="12.75">
      <c r="A31" s="12" t="s">
        <v>35</v>
      </c>
      <c r="B31" s="20"/>
      <c r="C31" s="31"/>
      <c r="D31" s="50"/>
      <c r="E31" s="31">
        <f t="shared" si="4"/>
        <v>3265600</v>
      </c>
      <c r="F31" s="39"/>
      <c r="G31" s="39">
        <v>24950</v>
      </c>
      <c r="H31" s="39">
        <v>72300</v>
      </c>
      <c r="I31" s="39">
        <v>360000</v>
      </c>
      <c r="J31" s="39">
        <v>1495675</v>
      </c>
      <c r="K31" s="39">
        <v>1261350</v>
      </c>
      <c r="L31" s="39">
        <v>19875</v>
      </c>
      <c r="M31" s="39">
        <v>6650</v>
      </c>
      <c r="N31" s="39">
        <v>7775</v>
      </c>
      <c r="O31" s="39"/>
      <c r="P31" s="39"/>
      <c r="Q31" s="39"/>
      <c r="R31" s="39"/>
      <c r="S31" s="31"/>
      <c r="T31" s="39">
        <f>RA!E31</f>
        <v>15900</v>
      </c>
      <c r="U31" s="31"/>
      <c r="V31" s="39">
        <v>1125</v>
      </c>
      <c r="W31" s="39">
        <f>RB!E31</f>
        <v>0</v>
      </c>
      <c r="X31" s="40"/>
      <c r="Y31" s="1"/>
      <c r="Z31" s="1"/>
      <c r="AA31" s="1"/>
      <c r="AB31" s="1"/>
      <c r="AC31" s="1"/>
      <c r="AD31" s="1"/>
    </row>
    <row r="32" spans="1:30" ht="12.75">
      <c r="A32" s="12" t="s">
        <v>36</v>
      </c>
      <c r="B32" s="20"/>
      <c r="C32" s="31"/>
      <c r="D32" s="50"/>
      <c r="E32" s="31">
        <f t="shared" si="4"/>
        <v>806057</v>
      </c>
      <c r="F32" s="39">
        <v>806057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1"/>
      <c r="T32" s="39">
        <f>RA!E32</f>
        <v>0</v>
      </c>
      <c r="U32" s="31"/>
      <c r="V32" s="39"/>
      <c r="W32" s="39">
        <f>RB!E32</f>
        <v>0</v>
      </c>
      <c r="X32" s="40"/>
      <c r="Y32" s="1"/>
      <c r="Z32" s="1"/>
      <c r="AA32" s="1"/>
      <c r="AB32" s="1"/>
      <c r="AC32" s="1"/>
      <c r="AD32" s="1"/>
    </row>
    <row r="33" spans="1:30" ht="12.75">
      <c r="A33" s="12" t="s">
        <v>37</v>
      </c>
      <c r="B33" s="20"/>
      <c r="C33" s="31"/>
      <c r="D33" s="52"/>
      <c r="E33" s="31">
        <f t="shared" si="4"/>
        <v>978890</v>
      </c>
      <c r="F33" s="39">
        <v>875313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1"/>
      <c r="T33" s="39">
        <f>RA!E33</f>
        <v>0</v>
      </c>
      <c r="U33" s="128">
        <v>103577</v>
      </c>
      <c r="V33" s="39"/>
      <c r="W33" s="39">
        <f>RB!E33</f>
        <v>0</v>
      </c>
      <c r="X33" s="40"/>
      <c r="Y33" s="1"/>
      <c r="Z33" s="1"/>
      <c r="AA33" s="1"/>
      <c r="AB33" s="1"/>
      <c r="AC33" s="1"/>
      <c r="AD33" s="1"/>
    </row>
    <row r="34" spans="1:30" ht="12.75">
      <c r="A34" s="12" t="s">
        <v>38</v>
      </c>
      <c r="B34" s="20"/>
      <c r="C34" s="31"/>
      <c r="D34" s="50"/>
      <c r="E34" s="31">
        <f t="shared" si="4"/>
        <v>298460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1"/>
      <c r="T34" s="39">
        <f>RA!E34</f>
        <v>0</v>
      </c>
      <c r="U34" s="31"/>
      <c r="V34" s="39">
        <v>298460</v>
      </c>
      <c r="W34" s="39">
        <f>RB!E34</f>
        <v>0</v>
      </c>
      <c r="X34" s="40"/>
      <c r="Y34" s="1"/>
      <c r="Z34" s="1"/>
      <c r="AA34" s="1"/>
      <c r="AB34" s="1"/>
      <c r="AC34" s="1"/>
      <c r="AD34" s="1"/>
    </row>
    <row r="35" spans="1:27" ht="12.75">
      <c r="A35" s="12" t="s">
        <v>39</v>
      </c>
      <c r="B35" s="20"/>
      <c r="C35" s="31"/>
      <c r="D35" s="52"/>
      <c r="E35" s="31">
        <f t="shared" si="4"/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1"/>
      <c r="T35" s="39">
        <f>RA!E35</f>
        <v>0</v>
      </c>
      <c r="U35" s="31"/>
      <c r="V35" s="39"/>
      <c r="W35" s="39">
        <f>RB!E35</f>
        <v>0</v>
      </c>
      <c r="X35" s="40"/>
      <c r="Y35" s="1"/>
      <c r="Z35" s="1"/>
      <c r="AA35" s="1"/>
    </row>
    <row r="36" spans="1:27" ht="12.75">
      <c r="A36" s="12" t="s">
        <v>40</v>
      </c>
      <c r="B36" s="20"/>
      <c r="C36" s="31"/>
      <c r="D36" s="52"/>
      <c r="E36" s="31">
        <f t="shared" si="4"/>
        <v>13243230.74</v>
      </c>
      <c r="F36" s="39">
        <v>13010782.35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1"/>
      <c r="T36" s="39">
        <f>RA!E36</f>
        <v>232448.39</v>
      </c>
      <c r="U36" s="39"/>
      <c r="V36" s="39"/>
      <c r="W36" s="39">
        <f>RB!E36</f>
        <v>0</v>
      </c>
      <c r="X36" s="132"/>
      <c r="Y36" s="1"/>
      <c r="Z36" s="1"/>
      <c r="AA36" s="1"/>
    </row>
    <row r="37" spans="1:27" ht="12.75">
      <c r="A37" s="16" t="s">
        <v>41</v>
      </c>
      <c r="B37" s="21"/>
      <c r="C37" s="33"/>
      <c r="D37" s="53"/>
      <c r="E37" s="31">
        <f t="shared" si="4"/>
        <v>318320.21</v>
      </c>
      <c r="F37" s="41">
        <v>318320.21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33"/>
      <c r="T37" s="39">
        <f>RA!E37</f>
        <v>0</v>
      </c>
      <c r="U37" s="33"/>
      <c r="V37" s="33"/>
      <c r="W37" s="39">
        <f>RB!E37</f>
        <v>0</v>
      </c>
      <c r="X37" s="45"/>
      <c r="Y37" s="1"/>
      <c r="Z37" s="1"/>
      <c r="AA37" s="1"/>
    </row>
    <row r="38" spans="1:27" ht="13.5" thickBot="1">
      <c r="A38" s="16" t="s">
        <v>83</v>
      </c>
      <c r="B38" s="21"/>
      <c r="C38" s="33"/>
      <c r="D38" s="53"/>
      <c r="E38" s="33">
        <f>SUM(F38:X38)</f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3"/>
      <c r="R38" s="33"/>
      <c r="S38" s="33"/>
      <c r="T38" s="41">
        <f>RA!E38</f>
        <v>0</v>
      </c>
      <c r="U38" s="33"/>
      <c r="V38" s="33"/>
      <c r="W38" s="41">
        <f>RB!E38</f>
        <v>0</v>
      </c>
      <c r="X38" s="45"/>
      <c r="Y38" s="1"/>
      <c r="Z38" s="1"/>
      <c r="AA38" s="1"/>
    </row>
    <row r="39" spans="1:27" ht="12.75">
      <c r="A39" s="28" t="s">
        <v>107</v>
      </c>
      <c r="B39" s="22"/>
      <c r="C39" s="34"/>
      <c r="D39" s="54"/>
      <c r="E39" s="34">
        <f>SUM(F39:X39)</f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4"/>
      <c r="R39" s="34"/>
      <c r="S39" s="34"/>
      <c r="T39" s="43">
        <f>RA!E39</f>
        <v>0</v>
      </c>
      <c r="U39" s="34"/>
      <c r="V39" s="34"/>
      <c r="W39" s="43">
        <f>RB!E39</f>
        <v>0</v>
      </c>
      <c r="X39" s="44"/>
      <c r="Y39" s="1"/>
      <c r="Z39" s="1"/>
      <c r="AA39" s="1"/>
    </row>
    <row r="40" spans="1:27" ht="13.5" thickBot="1">
      <c r="A40" s="25" t="s">
        <v>42</v>
      </c>
      <c r="B40" s="23"/>
      <c r="C40" s="35"/>
      <c r="D40" s="55"/>
      <c r="E40" s="35">
        <f>SUM(F40:X40)</f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5"/>
      <c r="R40" s="35"/>
      <c r="S40" s="35"/>
      <c r="T40" s="46">
        <f>RA!E40</f>
        <v>0</v>
      </c>
      <c r="U40" s="35"/>
      <c r="V40" s="35"/>
      <c r="W40" s="46">
        <f>RB!E40</f>
        <v>0</v>
      </c>
      <c r="X40" s="47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60" r:id="rId1"/>
  <headerFooter alignWithMargins="0">
    <oddHeader>&amp;CVyhodnotenie plnenia rozpočtu SLK za rok 2006 za SLK Bratislava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"/>
  <sheetViews>
    <sheetView workbookViewId="0" topLeftCell="A1">
      <selection activeCell="P15" sqref="P15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7" width="9.75390625" style="0" customWidth="1"/>
    <col min="18" max="22" width="8.75390625" style="0" customWidth="1"/>
    <col min="23" max="23" width="9.75390625" style="0" customWidth="1"/>
  </cols>
  <sheetData>
    <row r="1" spans="1:23" ht="13.5" thickBot="1">
      <c r="A1" s="88" t="s">
        <v>47</v>
      </c>
      <c r="B1" s="5"/>
      <c r="C1" s="79"/>
      <c r="D1" s="80"/>
      <c r="E1" s="102"/>
      <c r="F1" s="81"/>
      <c r="G1" s="81"/>
      <c r="H1" s="81"/>
      <c r="I1" s="81"/>
      <c r="J1" s="81"/>
      <c r="K1" s="82" t="s">
        <v>8</v>
      </c>
      <c r="L1" s="81"/>
      <c r="M1" s="81"/>
      <c r="N1" s="81"/>
      <c r="O1" s="81"/>
      <c r="P1" s="87"/>
      <c r="Q1" s="90"/>
      <c r="R1" s="90"/>
      <c r="S1" s="90"/>
      <c r="T1" s="90"/>
      <c r="U1" s="90"/>
      <c r="V1" s="90"/>
      <c r="W1" s="90"/>
    </row>
    <row r="2" spans="1:29" ht="12.75">
      <c r="A2" s="83" t="s">
        <v>99</v>
      </c>
      <c r="B2" s="69"/>
      <c r="C2" s="6"/>
      <c r="D2" s="71"/>
      <c r="E2" s="69" t="s">
        <v>7</v>
      </c>
      <c r="F2" s="97" t="s">
        <v>88</v>
      </c>
      <c r="G2" s="70" t="s">
        <v>89</v>
      </c>
      <c r="H2" s="70" t="s">
        <v>90</v>
      </c>
      <c r="I2" s="70" t="s">
        <v>91</v>
      </c>
      <c r="J2" s="70" t="s">
        <v>92</v>
      </c>
      <c r="K2" s="70" t="s">
        <v>93</v>
      </c>
      <c r="L2" s="70" t="s">
        <v>94</v>
      </c>
      <c r="M2" s="70" t="s">
        <v>95</v>
      </c>
      <c r="N2" s="70" t="s">
        <v>96</v>
      </c>
      <c r="O2" s="70" t="s">
        <v>97</v>
      </c>
      <c r="P2" s="86" t="s">
        <v>98</v>
      </c>
      <c r="Q2" s="59"/>
      <c r="R2" s="59"/>
      <c r="S2" s="59"/>
      <c r="T2" s="59"/>
      <c r="U2" s="59"/>
      <c r="V2" s="59"/>
      <c r="W2" s="59"/>
      <c r="X2" s="1"/>
      <c r="Y2" s="1"/>
      <c r="Z2" s="1"/>
      <c r="AA2" s="1"/>
      <c r="AB2" s="1"/>
      <c r="AC2" s="1"/>
    </row>
    <row r="3" spans="1:29" ht="13.5" thickBot="1">
      <c r="A3" s="7"/>
      <c r="B3" s="8"/>
      <c r="C3" s="9"/>
      <c r="D3" s="103"/>
      <c r="E3" s="8">
        <v>900100</v>
      </c>
      <c r="F3" s="104">
        <v>900101</v>
      </c>
      <c r="G3" s="10">
        <v>900102</v>
      </c>
      <c r="H3" s="10">
        <v>900103</v>
      </c>
      <c r="I3" s="10">
        <v>900104</v>
      </c>
      <c r="J3" s="10">
        <v>900105</v>
      </c>
      <c r="K3" s="10">
        <v>900106</v>
      </c>
      <c r="L3" s="10">
        <v>900107</v>
      </c>
      <c r="M3" s="10">
        <v>900108</v>
      </c>
      <c r="N3" s="10">
        <v>900109</v>
      </c>
      <c r="O3" s="10">
        <v>900110</v>
      </c>
      <c r="P3" s="26">
        <v>900111</v>
      </c>
      <c r="Q3" s="59"/>
      <c r="R3" s="59"/>
      <c r="S3" s="59"/>
      <c r="T3" s="59"/>
      <c r="U3" s="59"/>
      <c r="V3" s="59"/>
      <c r="W3" s="59"/>
      <c r="X3" s="1"/>
      <c r="Y3" s="1"/>
      <c r="Z3" s="1"/>
      <c r="AA3" s="1"/>
      <c r="AB3" s="1"/>
      <c r="AC3" s="1"/>
    </row>
    <row r="4" spans="1:29" ht="13.5" thickBot="1">
      <c r="A4" s="74" t="s">
        <v>4</v>
      </c>
      <c r="B4" s="75"/>
      <c r="C4" s="75"/>
      <c r="D4" s="76">
        <v>2</v>
      </c>
      <c r="E4" s="75" t="s">
        <v>43</v>
      </c>
      <c r="F4" s="77">
        <v>2</v>
      </c>
      <c r="G4" s="75">
        <v>3</v>
      </c>
      <c r="H4" s="75">
        <v>4</v>
      </c>
      <c r="I4" s="75">
        <v>5</v>
      </c>
      <c r="J4" s="75">
        <v>6</v>
      </c>
      <c r="K4" s="75">
        <v>7</v>
      </c>
      <c r="L4" s="75">
        <v>8</v>
      </c>
      <c r="M4" s="75">
        <v>9</v>
      </c>
      <c r="N4" s="75">
        <v>10</v>
      </c>
      <c r="O4" s="75">
        <v>11</v>
      </c>
      <c r="P4" s="120">
        <v>12</v>
      </c>
      <c r="Q4" s="27"/>
      <c r="R4" s="27"/>
      <c r="S4" s="27"/>
      <c r="T4" s="27"/>
      <c r="U4" s="27"/>
      <c r="V4" s="27"/>
      <c r="W4" s="27"/>
      <c r="X4" s="1"/>
      <c r="Y4" s="1"/>
      <c r="Z4" s="1"/>
      <c r="AA4" s="1"/>
      <c r="AB4" s="1"/>
      <c r="AC4" s="1"/>
    </row>
    <row r="5" spans="1:29" ht="13.5" thickBot="1">
      <c r="A5" s="13" t="s">
        <v>14</v>
      </c>
      <c r="B5" s="14"/>
      <c r="C5" s="29"/>
      <c r="D5" s="67"/>
      <c r="E5" s="29">
        <f aca="true" t="shared" si="0" ref="E5:P5">SUM(E6:E11)</f>
        <v>808.4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36">
        <f t="shared" si="0"/>
        <v>808.4</v>
      </c>
      <c r="Q5" s="60"/>
      <c r="R5" s="60"/>
      <c r="S5" s="60"/>
      <c r="T5" s="60"/>
      <c r="U5" s="60"/>
      <c r="V5" s="60"/>
      <c r="W5" s="60"/>
      <c r="X5" s="1"/>
      <c r="Y5" s="1"/>
      <c r="Z5" s="1"/>
      <c r="AA5" s="1"/>
      <c r="AB5" s="1"/>
      <c r="AC5" s="1"/>
    </row>
    <row r="6" spans="1:29" ht="12.75">
      <c r="A6" s="11" t="s">
        <v>15</v>
      </c>
      <c r="B6" s="22"/>
      <c r="C6" s="34"/>
      <c r="D6" s="54"/>
      <c r="E6" s="34">
        <f aca="true" t="shared" si="1" ref="E6:E11">SUM(F6:Q6)</f>
        <v>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56"/>
      <c r="Q6" s="61"/>
      <c r="R6" s="61"/>
      <c r="S6" s="61"/>
      <c r="T6" s="61"/>
      <c r="U6" s="61"/>
      <c r="V6" s="61"/>
      <c r="W6" s="61"/>
      <c r="X6" s="1"/>
      <c r="Y6" s="1"/>
      <c r="Z6" s="1"/>
      <c r="AA6" s="1"/>
      <c r="AB6" s="1"/>
      <c r="AC6" s="1"/>
    </row>
    <row r="7" spans="1:29" ht="12.75">
      <c r="A7" s="12" t="s">
        <v>106</v>
      </c>
      <c r="B7" s="20"/>
      <c r="C7" s="31"/>
      <c r="D7" s="50"/>
      <c r="E7" s="31">
        <f t="shared" si="1"/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57"/>
      <c r="Q7" s="60"/>
      <c r="R7" s="60"/>
      <c r="S7" s="60"/>
      <c r="T7" s="60"/>
      <c r="U7" s="60"/>
      <c r="V7" s="60"/>
      <c r="W7" s="60"/>
      <c r="X7" s="1"/>
      <c r="Y7" s="1"/>
      <c r="Z7" s="1"/>
      <c r="AA7" s="1"/>
      <c r="AB7" s="1"/>
      <c r="AC7" s="1"/>
    </row>
    <row r="8" spans="1:29" ht="12.75">
      <c r="A8" s="12" t="s">
        <v>16</v>
      </c>
      <c r="B8" s="20"/>
      <c r="C8" s="31"/>
      <c r="D8" s="50"/>
      <c r="E8" s="31">
        <f t="shared" si="1"/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57"/>
      <c r="Q8" s="60"/>
      <c r="R8" s="60"/>
      <c r="S8" s="60"/>
      <c r="T8" s="60"/>
      <c r="U8" s="60"/>
      <c r="V8" s="60"/>
      <c r="W8" s="60"/>
      <c r="X8" s="1"/>
      <c r="Y8" s="1"/>
      <c r="Z8" s="1"/>
      <c r="AA8" s="1"/>
      <c r="AB8" s="1"/>
      <c r="AC8" s="1"/>
    </row>
    <row r="9" spans="1:29" ht="12.75">
      <c r="A9" s="12" t="s">
        <v>17</v>
      </c>
      <c r="B9" s="20"/>
      <c r="C9" s="31"/>
      <c r="D9" s="50"/>
      <c r="E9" s="31">
        <f t="shared" si="1"/>
        <v>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57"/>
      <c r="Q9" s="60"/>
      <c r="R9" s="60"/>
      <c r="S9" s="60"/>
      <c r="T9" s="60"/>
      <c r="U9" s="60"/>
      <c r="V9" s="60"/>
      <c r="W9" s="60"/>
      <c r="X9" s="1"/>
      <c r="Y9" s="1"/>
      <c r="Z9" s="1"/>
      <c r="AA9" s="1"/>
      <c r="AB9" s="1"/>
      <c r="AC9" s="1"/>
    </row>
    <row r="10" spans="1:29" ht="12.75">
      <c r="A10" s="12" t="s">
        <v>105</v>
      </c>
      <c r="B10" s="20"/>
      <c r="C10" s="31"/>
      <c r="D10" s="50"/>
      <c r="E10" s="31">
        <f t="shared" si="1"/>
        <v>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57"/>
      <c r="Q10" s="60"/>
      <c r="R10" s="60"/>
      <c r="S10" s="60"/>
      <c r="T10" s="60"/>
      <c r="U10" s="60"/>
      <c r="V10" s="60"/>
      <c r="W10" s="60"/>
      <c r="X10" s="1"/>
      <c r="Y10" s="1"/>
      <c r="Z10" s="1"/>
      <c r="AA10" s="1"/>
      <c r="AB10" s="1"/>
      <c r="AC10" s="1"/>
    </row>
    <row r="11" spans="1:29" ht="13.5" thickBot="1">
      <c r="A11" s="16" t="s">
        <v>18</v>
      </c>
      <c r="B11" s="21"/>
      <c r="C11" s="33"/>
      <c r="D11" s="78"/>
      <c r="E11" s="31">
        <f t="shared" si="1"/>
        <v>808.4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19">
        <v>808.4</v>
      </c>
      <c r="Q11" s="60"/>
      <c r="R11" s="60"/>
      <c r="S11" s="60"/>
      <c r="T11" s="60"/>
      <c r="U11" s="60"/>
      <c r="V11" s="60"/>
      <c r="W11" s="60"/>
      <c r="X11" s="1"/>
      <c r="Y11" s="1"/>
      <c r="Z11" s="1"/>
      <c r="AA11" s="1"/>
      <c r="AB11" s="1"/>
      <c r="AC11" s="1"/>
    </row>
    <row r="12" spans="1:29" ht="13.5" thickBot="1">
      <c r="A12" s="17"/>
      <c r="B12" s="18"/>
      <c r="C12" s="32"/>
      <c r="D12" s="18"/>
      <c r="E12" s="32">
        <f aca="true" t="shared" si="2" ref="E12:P12">E5-E13</f>
        <v>-746282.4600000001</v>
      </c>
      <c r="F12" s="32">
        <f t="shared" si="2"/>
        <v>-50362</v>
      </c>
      <c r="G12" s="32">
        <f t="shared" si="2"/>
        <v>0</v>
      </c>
      <c r="H12" s="32">
        <f t="shared" si="2"/>
        <v>0</v>
      </c>
      <c r="I12" s="32">
        <f t="shared" si="2"/>
        <v>0</v>
      </c>
      <c r="J12" s="32">
        <f t="shared" si="2"/>
        <v>0</v>
      </c>
      <c r="K12" s="32">
        <f t="shared" si="2"/>
        <v>0</v>
      </c>
      <c r="L12" s="32">
        <f t="shared" si="2"/>
        <v>0</v>
      </c>
      <c r="M12" s="32">
        <f t="shared" si="2"/>
        <v>0</v>
      </c>
      <c r="N12" s="32">
        <f t="shared" si="2"/>
        <v>0</v>
      </c>
      <c r="O12" s="32">
        <f t="shared" si="2"/>
        <v>0</v>
      </c>
      <c r="P12" s="42">
        <f t="shared" si="2"/>
        <v>-695920.4600000001</v>
      </c>
      <c r="Q12" s="62"/>
      <c r="R12" s="62"/>
      <c r="S12" s="62"/>
      <c r="T12" s="62"/>
      <c r="U12" s="62"/>
      <c r="V12" s="62"/>
      <c r="W12" s="62"/>
      <c r="X12" s="1"/>
      <c r="Y12" s="1"/>
      <c r="Z12" s="1"/>
      <c r="AA12" s="1"/>
      <c r="AB12" s="1"/>
      <c r="AC12" s="1"/>
    </row>
    <row r="13" spans="1:29" ht="13.5" thickBot="1">
      <c r="A13" s="13" t="s">
        <v>19</v>
      </c>
      <c r="B13" s="14"/>
      <c r="C13" s="29"/>
      <c r="D13" s="48"/>
      <c r="E13" s="29">
        <f aca="true" t="shared" si="3" ref="E13:P13">SUM(E14:E28,E33:E38)</f>
        <v>747090.8600000001</v>
      </c>
      <c r="F13" s="29">
        <f t="shared" si="3"/>
        <v>50362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0</v>
      </c>
      <c r="P13" s="36">
        <f t="shared" si="3"/>
        <v>696728.8600000001</v>
      </c>
      <c r="Q13" s="60"/>
      <c r="R13" s="60"/>
      <c r="S13" s="60"/>
      <c r="T13" s="60"/>
      <c r="U13" s="60"/>
      <c r="V13" s="60"/>
      <c r="W13" s="60"/>
      <c r="X13" s="1"/>
      <c r="Y13" s="1"/>
      <c r="Z13" s="1"/>
      <c r="AA13" s="1"/>
      <c r="AB13" s="1"/>
      <c r="AC13" s="1"/>
    </row>
    <row r="14" spans="1:29" ht="12.75">
      <c r="A14" s="15" t="s">
        <v>20</v>
      </c>
      <c r="B14" s="19"/>
      <c r="C14" s="30"/>
      <c r="D14" s="49"/>
      <c r="E14" s="30">
        <f>SUM(F14:Q14)</f>
        <v>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121"/>
      <c r="Q14" s="60"/>
      <c r="R14" s="60"/>
      <c r="S14" s="60"/>
      <c r="T14" s="60"/>
      <c r="U14" s="60"/>
      <c r="V14" s="60"/>
      <c r="W14" s="60"/>
      <c r="X14" s="1"/>
      <c r="Y14" s="1"/>
      <c r="Z14" s="1"/>
      <c r="AA14" s="1"/>
      <c r="AB14" s="1"/>
      <c r="AC14" s="1"/>
    </row>
    <row r="15" spans="1:29" ht="12.75">
      <c r="A15" s="12" t="s">
        <v>21</v>
      </c>
      <c r="B15" s="20"/>
      <c r="C15" s="31"/>
      <c r="D15" s="52"/>
      <c r="E15" s="31">
        <f>SUM(F15:Q15)</f>
        <v>2326.03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7">
        <v>2326.03</v>
      </c>
      <c r="Q15" s="60"/>
      <c r="R15" s="60"/>
      <c r="S15" s="60"/>
      <c r="T15" s="60"/>
      <c r="U15" s="60"/>
      <c r="V15" s="60"/>
      <c r="W15" s="60"/>
      <c r="X15" s="1"/>
      <c r="Y15" s="1"/>
      <c r="Z15" s="1"/>
      <c r="AA15" s="1"/>
      <c r="AB15" s="1"/>
      <c r="AC15" s="1"/>
    </row>
    <row r="16" spans="1:29" ht="12.75">
      <c r="A16" s="12" t="s">
        <v>22</v>
      </c>
      <c r="B16" s="20"/>
      <c r="C16" s="31"/>
      <c r="D16" s="52"/>
      <c r="E16" s="31">
        <f aca="true" t="shared" si="4" ref="E16:E38">SUM(F16:Q16)</f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7"/>
      <c r="Q16" s="60"/>
      <c r="R16" s="60"/>
      <c r="S16" s="60"/>
      <c r="T16" s="60"/>
      <c r="U16" s="60"/>
      <c r="V16" s="60"/>
      <c r="W16" s="60"/>
      <c r="X16" s="1"/>
      <c r="Y16" s="1"/>
      <c r="Z16" s="1"/>
      <c r="AA16" s="1"/>
      <c r="AB16" s="1"/>
      <c r="AC16" s="1"/>
    </row>
    <row r="17" spans="1:29" ht="12.75">
      <c r="A17" s="12" t="s">
        <v>44</v>
      </c>
      <c r="B17" s="20"/>
      <c r="C17" s="31"/>
      <c r="D17" s="52"/>
      <c r="E17" s="31">
        <f t="shared" si="4"/>
        <v>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57"/>
      <c r="Q17" s="60"/>
      <c r="R17" s="60"/>
      <c r="S17" s="60"/>
      <c r="T17" s="60"/>
      <c r="U17" s="60"/>
      <c r="V17" s="60"/>
      <c r="W17" s="60"/>
      <c r="X17" s="1"/>
      <c r="Y17" s="1"/>
      <c r="Z17" s="1"/>
      <c r="AA17" s="1"/>
      <c r="AB17" s="1"/>
      <c r="AC17" s="1"/>
    </row>
    <row r="18" spans="1:29" ht="12.75">
      <c r="A18" s="12" t="s">
        <v>23</v>
      </c>
      <c r="B18" s="20"/>
      <c r="C18" s="31"/>
      <c r="D18" s="52"/>
      <c r="E18" s="31">
        <f t="shared" si="4"/>
        <v>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57"/>
      <c r="Q18" s="60"/>
      <c r="R18" s="60"/>
      <c r="S18" s="60"/>
      <c r="T18" s="60"/>
      <c r="U18" s="60"/>
      <c r="V18" s="60"/>
      <c r="W18" s="60"/>
      <c r="X18" s="1"/>
      <c r="Y18" s="1"/>
      <c r="Z18" s="1"/>
      <c r="AA18" s="1"/>
      <c r="AB18" s="1"/>
      <c r="AC18" s="1"/>
    </row>
    <row r="19" spans="1:29" ht="12.75">
      <c r="A19" s="12" t="s">
        <v>24</v>
      </c>
      <c r="B19" s="20"/>
      <c r="C19" s="31"/>
      <c r="D19" s="52"/>
      <c r="E19" s="31">
        <f t="shared" si="4"/>
        <v>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57"/>
      <c r="Q19" s="60"/>
      <c r="R19" s="60"/>
      <c r="S19" s="60"/>
      <c r="T19" s="60"/>
      <c r="U19" s="60"/>
      <c r="V19" s="60"/>
      <c r="W19" s="60"/>
      <c r="X19" s="1"/>
      <c r="Y19" s="1"/>
      <c r="Z19" s="1"/>
      <c r="AA19" s="1"/>
      <c r="AB19" s="1"/>
      <c r="AC19" s="1"/>
    </row>
    <row r="20" spans="1:29" ht="12.75">
      <c r="A20" s="12" t="s">
        <v>25</v>
      </c>
      <c r="B20" s="20"/>
      <c r="C20" s="31"/>
      <c r="D20" s="52"/>
      <c r="E20" s="31">
        <f t="shared" si="4"/>
        <v>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57"/>
      <c r="Q20" s="60"/>
      <c r="R20" s="60"/>
      <c r="S20" s="60"/>
      <c r="T20" s="60"/>
      <c r="U20" s="60"/>
      <c r="V20" s="60"/>
      <c r="W20" s="60"/>
      <c r="X20" s="1"/>
      <c r="Y20" s="1"/>
      <c r="Z20" s="1"/>
      <c r="AA20" s="1"/>
      <c r="AB20" s="1"/>
      <c r="AC20" s="1"/>
    </row>
    <row r="21" spans="1:29" ht="12.75">
      <c r="A21" s="12" t="s">
        <v>26</v>
      </c>
      <c r="B21" s="20"/>
      <c r="C21" s="31"/>
      <c r="D21" s="52"/>
      <c r="E21" s="31">
        <f t="shared" si="4"/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7"/>
      <c r="Q21" s="60"/>
      <c r="R21" s="60"/>
      <c r="S21" s="60"/>
      <c r="T21" s="60"/>
      <c r="U21" s="60"/>
      <c r="V21" s="60"/>
      <c r="W21" s="60"/>
      <c r="X21" s="1"/>
      <c r="Y21" s="1"/>
      <c r="Z21" s="1"/>
      <c r="AA21" s="1"/>
      <c r="AB21" s="1"/>
      <c r="AC21" s="1"/>
    </row>
    <row r="22" spans="1:29" ht="12.75">
      <c r="A22" s="12" t="s">
        <v>27</v>
      </c>
      <c r="B22" s="20"/>
      <c r="C22" s="31"/>
      <c r="D22" s="50"/>
      <c r="E22" s="31">
        <f t="shared" si="4"/>
        <v>948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57">
        <v>948</v>
      </c>
      <c r="Q22" s="60"/>
      <c r="R22" s="60"/>
      <c r="S22" s="60"/>
      <c r="T22" s="60"/>
      <c r="U22" s="60"/>
      <c r="V22" s="60"/>
      <c r="W22" s="60"/>
      <c r="X22" s="1"/>
      <c r="Y22" s="1"/>
      <c r="Z22" s="1"/>
      <c r="AA22" s="1"/>
      <c r="AB22" s="1"/>
      <c r="AC22" s="1"/>
    </row>
    <row r="23" spans="1:29" ht="12.75">
      <c r="A23" s="12" t="s">
        <v>28</v>
      </c>
      <c r="B23" s="20"/>
      <c r="C23" s="31"/>
      <c r="D23" s="52"/>
      <c r="E23" s="31">
        <f t="shared" si="4"/>
        <v>353418.2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7">
        <v>353418.2</v>
      </c>
      <c r="Q23" s="60"/>
      <c r="R23" s="60"/>
      <c r="S23" s="60"/>
      <c r="T23" s="60"/>
      <c r="U23" s="60"/>
      <c r="V23" s="60"/>
      <c r="W23" s="60"/>
      <c r="X23" s="1"/>
      <c r="Y23" s="1"/>
      <c r="Z23" s="1"/>
      <c r="AA23" s="1"/>
      <c r="AB23" s="1"/>
      <c r="AC23" s="1"/>
    </row>
    <row r="24" spans="1:29" ht="12.75">
      <c r="A24" s="12" t="s">
        <v>86</v>
      </c>
      <c r="B24" s="20"/>
      <c r="C24" s="31"/>
      <c r="D24" s="52"/>
      <c r="E24" s="31">
        <f t="shared" si="4"/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57"/>
      <c r="Q24" s="60"/>
      <c r="R24" s="60"/>
      <c r="S24" s="60"/>
      <c r="T24" s="60"/>
      <c r="U24" s="60"/>
      <c r="V24" s="60"/>
      <c r="W24" s="60"/>
      <c r="X24" s="1"/>
      <c r="Y24" s="1"/>
      <c r="Z24" s="1"/>
      <c r="AA24" s="1"/>
      <c r="AB24" s="1"/>
      <c r="AC24" s="1"/>
    </row>
    <row r="25" spans="1:29" ht="12.75">
      <c r="A25" s="12" t="s">
        <v>29</v>
      </c>
      <c r="B25" s="20"/>
      <c r="C25" s="31"/>
      <c r="D25" s="52"/>
      <c r="E25" s="31">
        <f t="shared" si="4"/>
        <v>135341.74</v>
      </c>
      <c r="F25" s="39">
        <v>38512</v>
      </c>
      <c r="G25" s="39"/>
      <c r="H25" s="39"/>
      <c r="I25" s="39"/>
      <c r="J25" s="39"/>
      <c r="K25" s="39"/>
      <c r="L25" s="39"/>
      <c r="M25" s="39"/>
      <c r="N25" s="39"/>
      <c r="O25" s="39"/>
      <c r="P25" s="57">
        <v>96829.74</v>
      </c>
      <c r="Q25" s="60"/>
      <c r="R25" s="60"/>
      <c r="S25" s="60"/>
      <c r="T25" s="60"/>
      <c r="U25" s="60"/>
      <c r="V25" s="60"/>
      <c r="W25" s="60"/>
      <c r="X25" s="1"/>
      <c r="Y25" s="1"/>
      <c r="Z25" s="1"/>
      <c r="AA25" s="1"/>
      <c r="AB25" s="1"/>
      <c r="AC25" s="1"/>
    </row>
    <row r="26" spans="1:29" ht="12.75">
      <c r="A26" s="12" t="s">
        <v>30</v>
      </c>
      <c r="B26" s="20"/>
      <c r="C26" s="31"/>
      <c r="D26" s="50"/>
      <c r="E26" s="31">
        <f t="shared" si="4"/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57"/>
      <c r="Q26" s="60"/>
      <c r="R26" s="60"/>
      <c r="S26" s="60"/>
      <c r="T26" s="60"/>
      <c r="U26" s="60"/>
      <c r="V26" s="60"/>
      <c r="W26" s="60"/>
      <c r="X26" s="1"/>
      <c r="Y26" s="1"/>
      <c r="Z26" s="1"/>
      <c r="AA26" s="1"/>
      <c r="AB26" s="1"/>
      <c r="AC26" s="1"/>
    </row>
    <row r="27" spans="1:29" ht="12.75">
      <c r="A27" s="12" t="s">
        <v>31</v>
      </c>
      <c r="B27" s="20"/>
      <c r="C27" s="31"/>
      <c r="D27" s="52"/>
      <c r="E27" s="31">
        <f t="shared" si="4"/>
        <v>6708.5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57">
        <v>6708.5</v>
      </c>
      <c r="Q27" s="60"/>
      <c r="R27" s="60"/>
      <c r="S27" s="60"/>
      <c r="T27" s="60"/>
      <c r="U27" s="60"/>
      <c r="V27" s="60"/>
      <c r="W27" s="60"/>
      <c r="X27" s="1"/>
      <c r="Y27" s="1"/>
      <c r="Z27" s="1"/>
      <c r="AA27" s="1"/>
      <c r="AB27" s="1"/>
      <c r="AC27" s="1"/>
    </row>
    <row r="28" spans="1:29" ht="12.75">
      <c r="A28" s="12" t="s">
        <v>32</v>
      </c>
      <c r="B28" s="20"/>
      <c r="C28" s="31"/>
      <c r="D28" s="52"/>
      <c r="E28" s="31">
        <f t="shared" si="4"/>
        <v>15900</v>
      </c>
      <c r="F28" s="39">
        <f aca="true" t="shared" si="5" ref="F28:P28">SUM(F29:F32)</f>
        <v>11850</v>
      </c>
      <c r="G28" s="39">
        <f t="shared" si="5"/>
        <v>0</v>
      </c>
      <c r="H28" s="39">
        <f t="shared" si="5"/>
        <v>0</v>
      </c>
      <c r="I28" s="39">
        <f t="shared" si="5"/>
        <v>0</v>
      </c>
      <c r="J28" s="39">
        <f t="shared" si="5"/>
        <v>0</v>
      </c>
      <c r="K28" s="39">
        <f t="shared" si="5"/>
        <v>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57">
        <f t="shared" si="5"/>
        <v>4050</v>
      </c>
      <c r="Q28" s="61"/>
      <c r="R28" s="61"/>
      <c r="S28" s="61"/>
      <c r="T28" s="61"/>
      <c r="U28" s="61"/>
      <c r="V28" s="61"/>
      <c r="W28" s="61"/>
      <c r="X28" s="1"/>
      <c r="Y28" s="1"/>
      <c r="Z28" s="1"/>
      <c r="AA28" s="1"/>
      <c r="AB28" s="1"/>
      <c r="AC28" s="1"/>
    </row>
    <row r="29" spans="1:29" ht="12.75">
      <c r="A29" s="12" t="s">
        <v>101</v>
      </c>
      <c r="B29" s="20"/>
      <c r="C29" s="31"/>
      <c r="D29" s="50"/>
      <c r="E29" s="31">
        <f t="shared" si="4"/>
        <v>0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7"/>
      <c r="Q29" s="60"/>
      <c r="R29" s="60"/>
      <c r="S29" s="60"/>
      <c r="T29" s="60"/>
      <c r="U29" s="60"/>
      <c r="V29" s="60"/>
      <c r="W29" s="60"/>
      <c r="X29" s="1"/>
      <c r="Y29" s="1"/>
      <c r="Z29" s="1"/>
      <c r="AA29" s="1"/>
      <c r="AB29" s="1"/>
      <c r="AC29" s="1"/>
    </row>
    <row r="30" spans="1:29" ht="12.75">
      <c r="A30" s="12" t="s">
        <v>34</v>
      </c>
      <c r="B30" s="20"/>
      <c r="C30" s="31"/>
      <c r="D30" s="50"/>
      <c r="E30" s="31">
        <f t="shared" si="4"/>
        <v>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57"/>
      <c r="Q30" s="60"/>
      <c r="R30" s="60"/>
      <c r="S30" s="60"/>
      <c r="T30" s="60"/>
      <c r="U30" s="60"/>
      <c r="V30" s="60"/>
      <c r="W30" s="60"/>
      <c r="X30" s="1"/>
      <c r="Y30" s="1"/>
      <c r="Z30" s="1"/>
      <c r="AA30" s="1"/>
      <c r="AB30" s="1"/>
      <c r="AC30" s="1"/>
    </row>
    <row r="31" spans="1:29" ht="12.75">
      <c r="A31" s="12" t="s">
        <v>35</v>
      </c>
      <c r="B31" s="20"/>
      <c r="C31" s="31"/>
      <c r="D31" s="50"/>
      <c r="E31" s="31">
        <f t="shared" si="4"/>
        <v>15900</v>
      </c>
      <c r="F31" s="39">
        <v>11850</v>
      </c>
      <c r="G31" s="39"/>
      <c r="H31" s="39"/>
      <c r="I31" s="39"/>
      <c r="J31" s="39"/>
      <c r="K31" s="39"/>
      <c r="L31" s="39"/>
      <c r="M31" s="39"/>
      <c r="N31" s="39"/>
      <c r="O31" s="39"/>
      <c r="P31" s="57">
        <v>4050</v>
      </c>
      <c r="Q31" s="60"/>
      <c r="R31" s="60"/>
      <c r="S31" s="60"/>
      <c r="T31" s="60"/>
      <c r="U31" s="60"/>
      <c r="V31" s="60"/>
      <c r="W31" s="60"/>
      <c r="X31" s="1"/>
      <c r="Y31" s="1"/>
      <c r="Z31" s="1"/>
      <c r="AA31" s="1"/>
      <c r="AB31" s="1"/>
      <c r="AC31" s="1"/>
    </row>
    <row r="32" spans="1:29" ht="12.75">
      <c r="A32" s="12" t="s">
        <v>36</v>
      </c>
      <c r="B32" s="20"/>
      <c r="C32" s="31"/>
      <c r="D32" s="50"/>
      <c r="E32" s="31">
        <f t="shared" si="4"/>
        <v>0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7"/>
      <c r="Q32" s="60"/>
      <c r="R32" s="60"/>
      <c r="S32" s="60"/>
      <c r="T32" s="60"/>
      <c r="U32" s="60"/>
      <c r="V32" s="60"/>
      <c r="W32" s="60"/>
      <c r="X32" s="1"/>
      <c r="Y32" s="1"/>
      <c r="Z32" s="1"/>
      <c r="AA32" s="1"/>
      <c r="AB32" s="1"/>
      <c r="AC32" s="1"/>
    </row>
    <row r="33" spans="1:29" ht="12.75">
      <c r="A33" s="12" t="s">
        <v>37</v>
      </c>
      <c r="B33" s="20"/>
      <c r="C33" s="31"/>
      <c r="D33" s="52"/>
      <c r="E33" s="31">
        <f t="shared" si="4"/>
        <v>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57"/>
      <c r="Q33" s="60"/>
      <c r="R33" s="60"/>
      <c r="S33" s="60"/>
      <c r="T33" s="60"/>
      <c r="U33" s="60"/>
      <c r="V33" s="60"/>
      <c r="W33" s="60"/>
      <c r="X33" s="1"/>
      <c r="Y33" s="1"/>
      <c r="Z33" s="1"/>
      <c r="AA33" s="1"/>
      <c r="AB33" s="1"/>
      <c r="AC33" s="1"/>
    </row>
    <row r="34" spans="1:29" ht="12.75">
      <c r="A34" s="12" t="s">
        <v>38</v>
      </c>
      <c r="B34" s="20"/>
      <c r="C34" s="31"/>
      <c r="D34" s="50"/>
      <c r="E34" s="31">
        <f t="shared" si="4"/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57"/>
      <c r="Q34" s="60"/>
      <c r="R34" s="60"/>
      <c r="S34" s="60"/>
      <c r="T34" s="60"/>
      <c r="U34" s="60"/>
      <c r="V34" s="60"/>
      <c r="W34" s="60"/>
      <c r="X34" s="1"/>
      <c r="Y34" s="1"/>
      <c r="Z34" s="1"/>
      <c r="AA34" s="1"/>
      <c r="AB34" s="1"/>
      <c r="AC34" s="1"/>
    </row>
    <row r="35" spans="1:26" ht="12.75">
      <c r="A35" s="12" t="s">
        <v>39</v>
      </c>
      <c r="B35" s="20"/>
      <c r="C35" s="31"/>
      <c r="D35" s="52"/>
      <c r="E35" s="31">
        <f t="shared" si="4"/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57"/>
      <c r="Q35" s="60"/>
      <c r="R35" s="60"/>
      <c r="S35" s="60"/>
      <c r="T35" s="60"/>
      <c r="U35" s="60"/>
      <c r="V35" s="60"/>
      <c r="W35" s="60"/>
      <c r="X35" s="1"/>
      <c r="Y35" s="1"/>
      <c r="Z35" s="1"/>
    </row>
    <row r="36" spans="1:26" ht="12.75">
      <c r="A36" s="12" t="s">
        <v>40</v>
      </c>
      <c r="B36" s="20"/>
      <c r="C36" s="31"/>
      <c r="D36" s="52"/>
      <c r="E36" s="31">
        <f t="shared" si="4"/>
        <v>232448.39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57">
        <v>232448.39</v>
      </c>
      <c r="Q36" s="60"/>
      <c r="R36" s="60"/>
      <c r="S36" s="60"/>
      <c r="T36" s="60"/>
      <c r="U36" s="60"/>
      <c r="V36" s="60"/>
      <c r="W36" s="60"/>
      <c r="X36" s="1"/>
      <c r="Y36" s="1"/>
      <c r="Z36" s="1"/>
    </row>
    <row r="37" spans="1:26" ht="12.75">
      <c r="A37" s="16" t="s">
        <v>41</v>
      </c>
      <c r="B37" s="21"/>
      <c r="C37" s="33"/>
      <c r="D37" s="53"/>
      <c r="E37" s="31">
        <f t="shared" si="4"/>
        <v>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19"/>
      <c r="Q37" s="60"/>
      <c r="R37" s="60"/>
      <c r="S37" s="60"/>
      <c r="T37" s="60"/>
      <c r="U37" s="60"/>
      <c r="V37" s="60"/>
      <c r="W37" s="60"/>
      <c r="X37" s="1"/>
      <c r="Y37" s="1"/>
      <c r="Z37" s="1"/>
    </row>
    <row r="38" spans="1:26" ht="13.5" thickBot="1">
      <c r="A38" s="16" t="s">
        <v>83</v>
      </c>
      <c r="B38" s="21"/>
      <c r="C38" s="33"/>
      <c r="D38" s="53"/>
      <c r="E38" s="31">
        <f t="shared" si="4"/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19"/>
      <c r="Q38" s="60"/>
      <c r="R38" s="60"/>
      <c r="S38" s="60"/>
      <c r="T38" s="60"/>
      <c r="U38" s="60"/>
      <c r="V38" s="60"/>
      <c r="W38" s="60"/>
      <c r="X38" s="1"/>
      <c r="Y38" s="1"/>
      <c r="Z38" s="1"/>
    </row>
    <row r="39" spans="1:26" ht="12.75">
      <c r="A39" s="28" t="s">
        <v>107</v>
      </c>
      <c r="B39" s="22"/>
      <c r="C39" s="34"/>
      <c r="D39" s="54"/>
      <c r="E39" s="34">
        <f>SUM(F39:Q39)</f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56"/>
      <c r="Q39" s="60"/>
      <c r="R39" s="60"/>
      <c r="S39" s="60"/>
      <c r="T39" s="60"/>
      <c r="U39" s="60"/>
      <c r="V39" s="60"/>
      <c r="W39" s="60"/>
      <c r="X39" s="1"/>
      <c r="Y39" s="1"/>
      <c r="Z39" s="1"/>
    </row>
    <row r="40" spans="1:26" ht="13.5" thickBot="1">
      <c r="A40" s="25" t="s">
        <v>42</v>
      </c>
      <c r="B40" s="23"/>
      <c r="C40" s="35"/>
      <c r="D40" s="55"/>
      <c r="E40" s="35">
        <f>SUM(F40:Q40)</f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58"/>
      <c r="Q40" s="60"/>
      <c r="R40" s="60"/>
      <c r="S40" s="60"/>
      <c r="T40" s="60"/>
      <c r="U40" s="60"/>
      <c r="V40" s="60"/>
      <c r="W40" s="60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65" r:id="rId1"/>
  <headerFooter alignWithMargins="0">
    <oddHeader>&amp;CVyhodnotenie plnenia rozpočtu SLK za rok 2006 za SLK Bratislava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45"/>
  <sheetViews>
    <sheetView workbookViewId="0" topLeftCell="B1">
      <selection activeCell="V22" sqref="V22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7" width="9.75390625" style="0" customWidth="1"/>
    <col min="18" max="22" width="8.75390625" style="0" customWidth="1"/>
    <col min="23" max="23" width="9.75390625" style="0" customWidth="1"/>
  </cols>
  <sheetData>
    <row r="1" spans="1:23" ht="13.5" thickBot="1">
      <c r="A1" s="88" t="s">
        <v>47</v>
      </c>
      <c r="B1" s="5"/>
      <c r="C1" s="79"/>
      <c r="D1" s="80"/>
      <c r="E1" s="102"/>
      <c r="F1" s="81"/>
      <c r="G1" s="81"/>
      <c r="H1" s="81"/>
      <c r="I1" s="81"/>
      <c r="J1" s="81"/>
      <c r="K1" s="82" t="s">
        <v>8</v>
      </c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7"/>
    </row>
    <row r="2" spans="1:29" ht="12.75">
      <c r="A2" s="83" t="s">
        <v>100</v>
      </c>
      <c r="B2" s="69"/>
      <c r="C2" s="6"/>
      <c r="D2" s="71"/>
      <c r="E2" s="69" t="s">
        <v>7</v>
      </c>
      <c r="F2" s="97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89"/>
      <c r="V2" s="89"/>
      <c r="W2" s="86"/>
      <c r="X2" s="1"/>
      <c r="Y2" s="1"/>
      <c r="Z2" s="1"/>
      <c r="AA2" s="1"/>
      <c r="AB2" s="1"/>
      <c r="AC2" s="1"/>
    </row>
    <row r="3" spans="1:29" ht="13.5" thickBot="1">
      <c r="A3" s="7"/>
      <c r="B3" s="8"/>
      <c r="C3" s="9"/>
      <c r="D3" s="103"/>
      <c r="E3" s="8">
        <v>900300</v>
      </c>
      <c r="F3" s="104">
        <v>900301</v>
      </c>
      <c r="G3" s="10">
        <v>900302</v>
      </c>
      <c r="H3" s="10">
        <v>900303</v>
      </c>
      <c r="I3" s="10">
        <v>900304</v>
      </c>
      <c r="J3" s="10">
        <v>900305</v>
      </c>
      <c r="K3" s="10">
        <v>900306</v>
      </c>
      <c r="L3" s="10">
        <v>900307</v>
      </c>
      <c r="M3" s="10">
        <v>900308</v>
      </c>
      <c r="N3" s="10">
        <v>900309</v>
      </c>
      <c r="O3" s="10">
        <v>900310</v>
      </c>
      <c r="P3" s="10">
        <v>900311</v>
      </c>
      <c r="Q3" s="10">
        <v>900312</v>
      </c>
      <c r="R3" s="10">
        <v>900313</v>
      </c>
      <c r="S3" s="10">
        <v>900314</v>
      </c>
      <c r="T3" s="10">
        <v>900315</v>
      </c>
      <c r="U3" s="105">
        <v>900316</v>
      </c>
      <c r="V3" s="105">
        <v>900317</v>
      </c>
      <c r="W3" s="26">
        <v>900318</v>
      </c>
      <c r="X3" s="1"/>
      <c r="Y3" s="1"/>
      <c r="Z3" s="1"/>
      <c r="AA3" s="1"/>
      <c r="AB3" s="1"/>
      <c r="AC3" s="1"/>
    </row>
    <row r="4" spans="1:29" ht="13.5" thickBot="1">
      <c r="A4" s="74" t="s">
        <v>4</v>
      </c>
      <c r="B4" s="75"/>
      <c r="C4" s="75"/>
      <c r="D4" s="76">
        <v>2</v>
      </c>
      <c r="E4" s="75" t="s">
        <v>43</v>
      </c>
      <c r="F4" s="77">
        <v>2</v>
      </c>
      <c r="G4" s="75">
        <v>3</v>
      </c>
      <c r="H4" s="75">
        <v>4</v>
      </c>
      <c r="I4" s="75">
        <v>5</v>
      </c>
      <c r="J4" s="75">
        <v>6</v>
      </c>
      <c r="K4" s="75">
        <v>7</v>
      </c>
      <c r="L4" s="75">
        <v>8</v>
      </c>
      <c r="M4" s="75">
        <v>9</v>
      </c>
      <c r="N4" s="75">
        <v>10</v>
      </c>
      <c r="O4" s="75">
        <v>11</v>
      </c>
      <c r="P4" s="99">
        <v>12</v>
      </c>
      <c r="Q4" s="75">
        <v>13</v>
      </c>
      <c r="R4" s="75">
        <v>14</v>
      </c>
      <c r="S4" s="75">
        <v>15</v>
      </c>
      <c r="T4" s="75">
        <v>16</v>
      </c>
      <c r="U4" s="100">
        <v>17</v>
      </c>
      <c r="V4" s="100">
        <v>18</v>
      </c>
      <c r="W4" s="101">
        <v>19</v>
      </c>
      <c r="X4" s="1"/>
      <c r="Y4" s="1"/>
      <c r="Z4" s="1"/>
      <c r="AA4" s="1"/>
      <c r="AB4" s="1"/>
      <c r="AC4" s="1"/>
    </row>
    <row r="5" spans="1:29" ht="13.5" thickBot="1">
      <c r="A5" s="13" t="s">
        <v>14</v>
      </c>
      <c r="B5" s="14"/>
      <c r="C5" s="29"/>
      <c r="D5" s="67"/>
      <c r="E5" s="29">
        <f aca="true" t="shared" si="0" ref="E5:W5">SUM(E6:E11)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36">
        <f t="shared" si="0"/>
        <v>0</v>
      </c>
      <c r="X5" s="1"/>
      <c r="Y5" s="1"/>
      <c r="Z5" s="1"/>
      <c r="AA5" s="1"/>
      <c r="AB5" s="1"/>
      <c r="AC5" s="1"/>
    </row>
    <row r="6" spans="1:29" ht="12.75">
      <c r="A6" s="11" t="s">
        <v>15</v>
      </c>
      <c r="B6" s="22"/>
      <c r="C6" s="34"/>
      <c r="D6" s="54"/>
      <c r="E6" s="34">
        <f aca="true" t="shared" si="1" ref="E6:E11">SUM(F6:W6)</f>
        <v>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6"/>
      <c r="X6" s="1"/>
      <c r="Y6" s="1"/>
      <c r="Z6" s="1"/>
      <c r="AA6" s="1"/>
      <c r="AB6" s="1"/>
      <c r="AC6" s="1"/>
    </row>
    <row r="7" spans="1:29" ht="12.75">
      <c r="A7" s="12" t="s">
        <v>106</v>
      </c>
      <c r="B7" s="20"/>
      <c r="C7" s="31"/>
      <c r="D7" s="50"/>
      <c r="E7" s="31">
        <f t="shared" si="1"/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1"/>
      <c r="R7" s="31"/>
      <c r="S7" s="31"/>
      <c r="T7" s="31"/>
      <c r="U7" s="31"/>
      <c r="V7" s="31"/>
      <c r="W7" s="40"/>
      <c r="X7" s="1"/>
      <c r="Y7" s="1"/>
      <c r="Z7" s="1"/>
      <c r="AA7" s="1"/>
      <c r="AB7" s="1"/>
      <c r="AC7" s="1"/>
    </row>
    <row r="8" spans="1:29" ht="12.75">
      <c r="A8" s="12" t="s">
        <v>16</v>
      </c>
      <c r="B8" s="20"/>
      <c r="C8" s="31"/>
      <c r="D8" s="50"/>
      <c r="E8" s="31">
        <f t="shared" si="1"/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1"/>
      <c r="R8" s="31"/>
      <c r="S8" s="31"/>
      <c r="T8" s="31"/>
      <c r="U8" s="31"/>
      <c r="V8" s="31"/>
      <c r="W8" s="40"/>
      <c r="X8" s="1"/>
      <c r="Y8" s="1"/>
      <c r="Z8" s="1"/>
      <c r="AA8" s="1"/>
      <c r="AB8" s="1"/>
      <c r="AC8" s="1"/>
    </row>
    <row r="9" spans="1:29" ht="12.75">
      <c r="A9" s="12" t="s">
        <v>17</v>
      </c>
      <c r="B9" s="20"/>
      <c r="C9" s="31"/>
      <c r="D9" s="50"/>
      <c r="E9" s="31">
        <f t="shared" si="1"/>
        <v>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1"/>
      <c r="R9" s="31"/>
      <c r="S9" s="31"/>
      <c r="T9" s="31"/>
      <c r="U9" s="31"/>
      <c r="V9" s="31"/>
      <c r="W9" s="40"/>
      <c r="X9" s="1"/>
      <c r="Y9" s="1"/>
      <c r="Z9" s="1"/>
      <c r="AA9" s="1"/>
      <c r="AB9" s="1"/>
      <c r="AC9" s="1"/>
    </row>
    <row r="10" spans="1:29" ht="12.75">
      <c r="A10" s="12" t="s">
        <v>105</v>
      </c>
      <c r="B10" s="20"/>
      <c r="C10" s="31"/>
      <c r="D10" s="50"/>
      <c r="E10" s="31">
        <f t="shared" si="1"/>
        <v>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1"/>
      <c r="R10" s="31"/>
      <c r="S10" s="31"/>
      <c r="T10" s="31"/>
      <c r="U10" s="31"/>
      <c r="V10" s="31"/>
      <c r="W10" s="40"/>
      <c r="X10" s="1"/>
      <c r="Y10" s="1"/>
      <c r="Z10" s="1"/>
      <c r="AA10" s="1"/>
      <c r="AB10" s="1"/>
      <c r="AC10" s="1"/>
    </row>
    <row r="11" spans="1:29" ht="13.5" thickBot="1">
      <c r="A11" s="16" t="s">
        <v>18</v>
      </c>
      <c r="B11" s="21"/>
      <c r="C11" s="33"/>
      <c r="D11" s="78"/>
      <c r="E11" s="33">
        <f t="shared" si="1"/>
        <v>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3"/>
      <c r="R11" s="33"/>
      <c r="S11" s="33"/>
      <c r="T11" s="33"/>
      <c r="U11" s="33"/>
      <c r="V11" s="33"/>
      <c r="W11" s="45"/>
      <c r="X11" s="1"/>
      <c r="Y11" s="1"/>
      <c r="Z11" s="1"/>
      <c r="AA11" s="1"/>
      <c r="AB11" s="1"/>
      <c r="AC11" s="1"/>
    </row>
    <row r="12" spans="1:29" ht="13.5" thickBot="1">
      <c r="A12" s="17"/>
      <c r="B12" s="18"/>
      <c r="C12" s="32"/>
      <c r="D12" s="18"/>
      <c r="E12" s="32">
        <f aca="true" t="shared" si="2" ref="E12:W12">E5-E13</f>
        <v>-87.5</v>
      </c>
      <c r="F12" s="32">
        <f t="shared" si="2"/>
        <v>-87.5</v>
      </c>
      <c r="G12" s="32">
        <f t="shared" si="2"/>
        <v>0</v>
      </c>
      <c r="H12" s="32">
        <f t="shared" si="2"/>
        <v>0</v>
      </c>
      <c r="I12" s="32">
        <f t="shared" si="2"/>
        <v>0</v>
      </c>
      <c r="J12" s="32">
        <f t="shared" si="2"/>
        <v>0</v>
      </c>
      <c r="K12" s="32">
        <f t="shared" si="2"/>
        <v>0</v>
      </c>
      <c r="L12" s="32">
        <f t="shared" si="2"/>
        <v>0</v>
      </c>
      <c r="M12" s="32">
        <f t="shared" si="2"/>
        <v>0</v>
      </c>
      <c r="N12" s="32">
        <f t="shared" si="2"/>
        <v>0</v>
      </c>
      <c r="O12" s="32">
        <f t="shared" si="2"/>
        <v>0</v>
      </c>
      <c r="P12" s="32">
        <f t="shared" si="2"/>
        <v>0</v>
      </c>
      <c r="Q12" s="32">
        <f t="shared" si="2"/>
        <v>0</v>
      </c>
      <c r="R12" s="32">
        <f t="shared" si="2"/>
        <v>0</v>
      </c>
      <c r="S12" s="32">
        <f t="shared" si="2"/>
        <v>0</v>
      </c>
      <c r="T12" s="32">
        <f t="shared" si="2"/>
        <v>0</v>
      </c>
      <c r="U12" s="32">
        <f t="shared" si="2"/>
        <v>0</v>
      </c>
      <c r="V12" s="32">
        <f t="shared" si="2"/>
        <v>0</v>
      </c>
      <c r="W12" s="42">
        <f t="shared" si="2"/>
        <v>0</v>
      </c>
      <c r="X12" s="1"/>
      <c r="Y12" s="1"/>
      <c r="Z12" s="1"/>
      <c r="AA12" s="1"/>
      <c r="AB12" s="1"/>
      <c r="AC12" s="1"/>
    </row>
    <row r="13" spans="1:29" ht="13.5" thickBot="1">
      <c r="A13" s="13" t="s">
        <v>19</v>
      </c>
      <c r="B13" s="14"/>
      <c r="C13" s="29"/>
      <c r="D13" s="48"/>
      <c r="E13" s="29">
        <f aca="true" t="shared" si="3" ref="E13:W13">SUM(E14:E28,E33:E38)</f>
        <v>87.5</v>
      </c>
      <c r="F13" s="29">
        <f t="shared" si="3"/>
        <v>87.5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0</v>
      </c>
      <c r="P13" s="29">
        <f t="shared" si="3"/>
        <v>0</v>
      </c>
      <c r="Q13" s="29">
        <f t="shared" si="3"/>
        <v>0</v>
      </c>
      <c r="R13" s="29">
        <f t="shared" si="3"/>
        <v>0</v>
      </c>
      <c r="S13" s="29">
        <f t="shared" si="3"/>
        <v>0</v>
      </c>
      <c r="T13" s="29">
        <f t="shared" si="3"/>
        <v>0</v>
      </c>
      <c r="U13" s="29">
        <f t="shared" si="3"/>
        <v>0</v>
      </c>
      <c r="V13" s="29">
        <f t="shared" si="3"/>
        <v>0</v>
      </c>
      <c r="W13" s="36">
        <f t="shared" si="3"/>
        <v>0</v>
      </c>
      <c r="X13" s="1"/>
      <c r="Y13" s="1"/>
      <c r="Z13" s="1"/>
      <c r="AA13" s="1"/>
      <c r="AB13" s="1"/>
      <c r="AC13" s="1"/>
    </row>
    <row r="14" spans="1:29" ht="12.75">
      <c r="A14" s="15" t="s">
        <v>20</v>
      </c>
      <c r="B14" s="19"/>
      <c r="C14" s="30"/>
      <c r="D14" s="49"/>
      <c r="E14" s="30">
        <f aca="true" t="shared" si="4" ref="E14:E40">SUM(F14:W14)</f>
        <v>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0"/>
      <c r="R14" s="30"/>
      <c r="S14" s="30"/>
      <c r="T14" s="30"/>
      <c r="U14" s="30"/>
      <c r="V14" s="30"/>
      <c r="W14" s="38"/>
      <c r="X14" s="1"/>
      <c r="Y14" s="1"/>
      <c r="Z14" s="1"/>
      <c r="AA14" s="1"/>
      <c r="AB14" s="1"/>
      <c r="AC14" s="1"/>
    </row>
    <row r="15" spans="1:29" ht="12.75">
      <c r="A15" s="12" t="s">
        <v>21</v>
      </c>
      <c r="B15" s="20"/>
      <c r="C15" s="31"/>
      <c r="D15" s="52"/>
      <c r="E15" s="31">
        <f t="shared" si="4"/>
        <v>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1"/>
      <c r="R15" s="31"/>
      <c r="S15" s="31"/>
      <c r="T15" s="31"/>
      <c r="U15" s="31"/>
      <c r="V15" s="31"/>
      <c r="W15" s="40"/>
      <c r="X15" s="1"/>
      <c r="Y15" s="1"/>
      <c r="Z15" s="1"/>
      <c r="AA15" s="1"/>
      <c r="AB15" s="1"/>
      <c r="AC15" s="1"/>
    </row>
    <row r="16" spans="1:29" ht="12.75">
      <c r="A16" s="12" t="s">
        <v>22</v>
      </c>
      <c r="B16" s="20"/>
      <c r="C16" s="31"/>
      <c r="D16" s="52"/>
      <c r="E16" s="31">
        <f t="shared" si="4"/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1"/>
      <c r="R16" s="31"/>
      <c r="S16" s="31"/>
      <c r="T16" s="31"/>
      <c r="U16" s="31"/>
      <c r="V16" s="31"/>
      <c r="W16" s="40"/>
      <c r="X16" s="1"/>
      <c r="Y16" s="1"/>
      <c r="Z16" s="1"/>
      <c r="AA16" s="1"/>
      <c r="AB16" s="1"/>
      <c r="AC16" s="1"/>
    </row>
    <row r="17" spans="1:29" ht="12.75">
      <c r="A17" s="12" t="s">
        <v>44</v>
      </c>
      <c r="B17" s="20"/>
      <c r="C17" s="31"/>
      <c r="D17" s="52"/>
      <c r="E17" s="31">
        <f t="shared" si="4"/>
        <v>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31"/>
      <c r="S17" s="31"/>
      <c r="T17" s="31"/>
      <c r="U17" s="31"/>
      <c r="V17" s="31"/>
      <c r="W17" s="40"/>
      <c r="X17" s="1"/>
      <c r="Y17" s="1"/>
      <c r="Z17" s="1"/>
      <c r="AA17" s="1"/>
      <c r="AB17" s="1"/>
      <c r="AC17" s="1"/>
    </row>
    <row r="18" spans="1:29" ht="12.75">
      <c r="A18" s="12" t="s">
        <v>23</v>
      </c>
      <c r="B18" s="20"/>
      <c r="C18" s="31"/>
      <c r="D18" s="52"/>
      <c r="E18" s="31">
        <f t="shared" si="4"/>
        <v>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1"/>
      <c r="R18" s="31"/>
      <c r="S18" s="31"/>
      <c r="T18" s="31"/>
      <c r="U18" s="31"/>
      <c r="V18" s="31"/>
      <c r="W18" s="40"/>
      <c r="X18" s="1"/>
      <c r="Y18" s="1"/>
      <c r="Z18" s="1"/>
      <c r="AA18" s="1"/>
      <c r="AB18" s="1"/>
      <c r="AC18" s="1"/>
    </row>
    <row r="19" spans="1:29" ht="12.75">
      <c r="A19" s="12" t="s">
        <v>24</v>
      </c>
      <c r="B19" s="20"/>
      <c r="C19" s="31"/>
      <c r="D19" s="52"/>
      <c r="E19" s="31">
        <f t="shared" si="4"/>
        <v>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1"/>
      <c r="R19" s="31"/>
      <c r="S19" s="31"/>
      <c r="T19" s="31"/>
      <c r="U19" s="31"/>
      <c r="V19" s="31"/>
      <c r="W19" s="40"/>
      <c r="X19" s="1"/>
      <c r="Y19" s="1"/>
      <c r="Z19" s="1"/>
      <c r="AA19" s="1"/>
      <c r="AB19" s="1"/>
      <c r="AC19" s="1"/>
    </row>
    <row r="20" spans="1:29" ht="12.75">
      <c r="A20" s="12" t="s">
        <v>25</v>
      </c>
      <c r="B20" s="20"/>
      <c r="C20" s="31"/>
      <c r="D20" s="52"/>
      <c r="E20" s="31">
        <f t="shared" si="4"/>
        <v>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1"/>
      <c r="R20" s="31"/>
      <c r="S20" s="31"/>
      <c r="T20" s="31"/>
      <c r="U20" s="31"/>
      <c r="V20" s="31"/>
      <c r="W20" s="40"/>
      <c r="X20" s="1"/>
      <c r="Y20" s="1"/>
      <c r="Z20" s="1"/>
      <c r="AA20" s="1"/>
      <c r="AB20" s="1"/>
      <c r="AC20" s="1"/>
    </row>
    <row r="21" spans="1:29" ht="12.75">
      <c r="A21" s="12" t="s">
        <v>26</v>
      </c>
      <c r="B21" s="20"/>
      <c r="C21" s="31"/>
      <c r="D21" s="52"/>
      <c r="E21" s="31">
        <f t="shared" si="4"/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1"/>
      <c r="R21" s="31"/>
      <c r="S21" s="31"/>
      <c r="T21" s="31"/>
      <c r="U21" s="31"/>
      <c r="V21" s="31"/>
      <c r="W21" s="40"/>
      <c r="X21" s="1"/>
      <c r="Y21" s="1"/>
      <c r="Z21" s="1"/>
      <c r="AA21" s="1"/>
      <c r="AB21" s="1"/>
      <c r="AC21" s="1"/>
    </row>
    <row r="22" spans="1:29" ht="12.75">
      <c r="A22" s="12" t="s">
        <v>27</v>
      </c>
      <c r="B22" s="20"/>
      <c r="C22" s="31"/>
      <c r="D22" s="50"/>
      <c r="E22" s="31">
        <f t="shared" si="4"/>
        <v>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1"/>
      <c r="R22" s="31"/>
      <c r="S22" s="31"/>
      <c r="T22" s="31"/>
      <c r="U22" s="31"/>
      <c r="V22" s="31"/>
      <c r="W22" s="40"/>
      <c r="X22" s="1"/>
      <c r="Y22" s="1"/>
      <c r="Z22" s="1"/>
      <c r="AA22" s="1"/>
      <c r="AB22" s="1"/>
      <c r="AC22" s="1"/>
    </row>
    <row r="23" spans="1:29" ht="12.75">
      <c r="A23" s="12" t="s">
        <v>28</v>
      </c>
      <c r="B23" s="20"/>
      <c r="C23" s="31"/>
      <c r="D23" s="52"/>
      <c r="E23" s="31">
        <f t="shared" si="4"/>
        <v>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1"/>
      <c r="R23" s="31"/>
      <c r="S23" s="31"/>
      <c r="T23" s="31"/>
      <c r="U23" s="31"/>
      <c r="V23" s="31"/>
      <c r="W23" s="40"/>
      <c r="X23" s="1"/>
      <c r="Y23" s="1"/>
      <c r="Z23" s="1"/>
      <c r="AA23" s="1"/>
      <c r="AB23" s="1"/>
      <c r="AC23" s="1"/>
    </row>
    <row r="24" spans="1:29" ht="12.75">
      <c r="A24" s="12" t="s">
        <v>86</v>
      </c>
      <c r="B24" s="20"/>
      <c r="C24" s="31"/>
      <c r="D24" s="52"/>
      <c r="E24" s="31">
        <f t="shared" si="4"/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1"/>
      <c r="R24" s="31"/>
      <c r="S24" s="31"/>
      <c r="T24" s="31"/>
      <c r="U24" s="31"/>
      <c r="V24" s="31"/>
      <c r="W24" s="40"/>
      <c r="X24" s="1"/>
      <c r="Y24" s="1"/>
      <c r="Z24" s="1"/>
      <c r="AA24" s="1"/>
      <c r="AB24" s="1"/>
      <c r="AC24" s="1"/>
    </row>
    <row r="25" spans="1:29" ht="12.75">
      <c r="A25" s="12" t="s">
        <v>29</v>
      </c>
      <c r="B25" s="20"/>
      <c r="C25" s="31"/>
      <c r="D25" s="52"/>
      <c r="E25" s="31">
        <f t="shared" si="4"/>
        <v>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1"/>
      <c r="R25" s="31"/>
      <c r="S25" s="31"/>
      <c r="T25" s="31"/>
      <c r="U25" s="31"/>
      <c r="V25" s="31"/>
      <c r="W25" s="40"/>
      <c r="X25" s="1"/>
      <c r="Y25" s="1"/>
      <c r="Z25" s="1"/>
      <c r="AA25" s="1"/>
      <c r="AB25" s="1"/>
      <c r="AC25" s="1"/>
    </row>
    <row r="26" spans="1:29" ht="12.75">
      <c r="A26" s="12" t="s">
        <v>30</v>
      </c>
      <c r="B26" s="20"/>
      <c r="C26" s="31"/>
      <c r="D26" s="50"/>
      <c r="E26" s="31">
        <f t="shared" si="4"/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1"/>
      <c r="R26" s="31"/>
      <c r="S26" s="31"/>
      <c r="T26" s="31"/>
      <c r="U26" s="31"/>
      <c r="V26" s="31"/>
      <c r="W26" s="40"/>
      <c r="X26" s="1"/>
      <c r="Y26" s="1"/>
      <c r="Z26" s="1"/>
      <c r="AA26" s="1"/>
      <c r="AB26" s="1"/>
      <c r="AC26" s="1"/>
    </row>
    <row r="27" spans="1:29" ht="12.75">
      <c r="A27" s="12" t="s">
        <v>31</v>
      </c>
      <c r="B27" s="20"/>
      <c r="C27" s="31"/>
      <c r="D27" s="52"/>
      <c r="E27" s="31">
        <f t="shared" si="4"/>
        <v>87.5</v>
      </c>
      <c r="F27" s="39">
        <v>87.5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1"/>
      <c r="R27" s="31"/>
      <c r="S27" s="31"/>
      <c r="T27" s="31"/>
      <c r="U27" s="31"/>
      <c r="V27" s="31"/>
      <c r="W27" s="40"/>
      <c r="X27" s="1"/>
      <c r="Y27" s="1"/>
      <c r="Z27" s="1"/>
      <c r="AA27" s="1"/>
      <c r="AB27" s="1"/>
      <c r="AC27" s="1"/>
    </row>
    <row r="28" spans="1:29" ht="12.75">
      <c r="A28" s="12" t="s">
        <v>32</v>
      </c>
      <c r="B28" s="20"/>
      <c r="C28" s="31"/>
      <c r="D28" s="52"/>
      <c r="E28" s="31">
        <f t="shared" si="4"/>
        <v>0</v>
      </c>
      <c r="F28" s="39">
        <f aca="true" t="shared" si="5" ref="F28:W28">SUM(F29:F32)</f>
        <v>0</v>
      </c>
      <c r="G28" s="39">
        <f t="shared" si="5"/>
        <v>0</v>
      </c>
      <c r="H28" s="39">
        <f t="shared" si="5"/>
        <v>0</v>
      </c>
      <c r="I28" s="39">
        <f t="shared" si="5"/>
        <v>0</v>
      </c>
      <c r="J28" s="39">
        <f t="shared" si="5"/>
        <v>0</v>
      </c>
      <c r="K28" s="39">
        <f t="shared" si="5"/>
        <v>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39">
        <f t="shared" si="5"/>
        <v>0</v>
      </c>
      <c r="S28" s="39">
        <f t="shared" si="5"/>
        <v>0</v>
      </c>
      <c r="T28" s="39">
        <f t="shared" si="5"/>
        <v>0</v>
      </c>
      <c r="U28" s="39">
        <f t="shared" si="5"/>
        <v>0</v>
      </c>
      <c r="V28" s="39">
        <f t="shared" si="5"/>
        <v>0</v>
      </c>
      <c r="W28" s="57">
        <f t="shared" si="5"/>
        <v>0</v>
      </c>
      <c r="X28" s="1"/>
      <c r="Y28" s="1"/>
      <c r="Z28" s="1"/>
      <c r="AA28" s="1"/>
      <c r="AB28" s="1"/>
      <c r="AC28" s="1"/>
    </row>
    <row r="29" spans="1:29" ht="12.75">
      <c r="A29" s="12" t="s">
        <v>101</v>
      </c>
      <c r="B29" s="20"/>
      <c r="C29" s="31"/>
      <c r="D29" s="50"/>
      <c r="E29" s="31">
        <f t="shared" si="4"/>
        <v>0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1"/>
      <c r="R29" s="31"/>
      <c r="S29" s="31"/>
      <c r="T29" s="31"/>
      <c r="U29" s="31"/>
      <c r="V29" s="31"/>
      <c r="W29" s="40"/>
      <c r="X29" s="1"/>
      <c r="Y29" s="1"/>
      <c r="Z29" s="1"/>
      <c r="AA29" s="1"/>
      <c r="AB29" s="1"/>
      <c r="AC29" s="1"/>
    </row>
    <row r="30" spans="1:29" ht="12.75">
      <c r="A30" s="12" t="s">
        <v>34</v>
      </c>
      <c r="B30" s="20"/>
      <c r="C30" s="31"/>
      <c r="D30" s="50"/>
      <c r="E30" s="31">
        <f t="shared" si="4"/>
        <v>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1"/>
      <c r="R30" s="31"/>
      <c r="S30" s="31"/>
      <c r="T30" s="31"/>
      <c r="U30" s="31"/>
      <c r="V30" s="31"/>
      <c r="W30" s="40"/>
      <c r="X30" s="1"/>
      <c r="Y30" s="1"/>
      <c r="Z30" s="1"/>
      <c r="AA30" s="1"/>
      <c r="AB30" s="1"/>
      <c r="AC30" s="1"/>
    </row>
    <row r="31" spans="1:29" ht="12.75">
      <c r="A31" s="12" t="s">
        <v>35</v>
      </c>
      <c r="B31" s="20"/>
      <c r="C31" s="31"/>
      <c r="D31" s="50"/>
      <c r="E31" s="31">
        <f t="shared" si="4"/>
        <v>0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1"/>
      <c r="R31" s="31"/>
      <c r="S31" s="31"/>
      <c r="T31" s="31"/>
      <c r="U31" s="31"/>
      <c r="V31" s="31"/>
      <c r="W31" s="40"/>
      <c r="X31" s="1"/>
      <c r="Y31" s="1"/>
      <c r="Z31" s="1"/>
      <c r="AA31" s="1"/>
      <c r="AB31" s="1"/>
      <c r="AC31" s="1"/>
    </row>
    <row r="32" spans="1:29" ht="12.75">
      <c r="A32" s="12" t="s">
        <v>36</v>
      </c>
      <c r="B32" s="20"/>
      <c r="C32" s="31"/>
      <c r="D32" s="50"/>
      <c r="E32" s="31">
        <f t="shared" si="4"/>
        <v>0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1"/>
      <c r="R32" s="31"/>
      <c r="S32" s="31"/>
      <c r="T32" s="31"/>
      <c r="U32" s="31"/>
      <c r="V32" s="31"/>
      <c r="W32" s="40"/>
      <c r="X32" s="1"/>
      <c r="Y32" s="1"/>
      <c r="Z32" s="1"/>
      <c r="AA32" s="1"/>
      <c r="AB32" s="1"/>
      <c r="AC32" s="1"/>
    </row>
    <row r="33" spans="1:29" ht="12.75">
      <c r="A33" s="12" t="s">
        <v>37</v>
      </c>
      <c r="B33" s="20"/>
      <c r="C33" s="31"/>
      <c r="D33" s="52"/>
      <c r="E33" s="31">
        <f t="shared" si="4"/>
        <v>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1"/>
      <c r="R33" s="31"/>
      <c r="S33" s="31"/>
      <c r="T33" s="31"/>
      <c r="U33" s="31"/>
      <c r="V33" s="31"/>
      <c r="W33" s="40"/>
      <c r="X33" s="1"/>
      <c r="Y33" s="1"/>
      <c r="Z33" s="1"/>
      <c r="AA33" s="1"/>
      <c r="AB33" s="1"/>
      <c r="AC33" s="1"/>
    </row>
    <row r="34" spans="1:29" ht="12.75">
      <c r="A34" s="12" t="s">
        <v>38</v>
      </c>
      <c r="B34" s="20"/>
      <c r="C34" s="31"/>
      <c r="D34" s="50"/>
      <c r="E34" s="31">
        <f t="shared" si="4"/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1"/>
      <c r="R34" s="31"/>
      <c r="S34" s="31"/>
      <c r="T34" s="31"/>
      <c r="U34" s="31"/>
      <c r="V34" s="31"/>
      <c r="W34" s="40"/>
      <c r="X34" s="1"/>
      <c r="Y34" s="1"/>
      <c r="Z34" s="1"/>
      <c r="AA34" s="1"/>
      <c r="AB34" s="1"/>
      <c r="AC34" s="1"/>
    </row>
    <row r="35" spans="1:26" ht="12.75">
      <c r="A35" s="12" t="s">
        <v>39</v>
      </c>
      <c r="B35" s="20"/>
      <c r="C35" s="31"/>
      <c r="D35" s="52"/>
      <c r="E35" s="31">
        <f t="shared" si="4"/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1"/>
      <c r="R35" s="31"/>
      <c r="S35" s="31"/>
      <c r="T35" s="31"/>
      <c r="U35" s="31"/>
      <c r="V35" s="31"/>
      <c r="W35" s="40"/>
      <c r="X35" s="1"/>
      <c r="Y35" s="1"/>
      <c r="Z35" s="1"/>
    </row>
    <row r="36" spans="1:26" ht="12.75">
      <c r="A36" s="12" t="s">
        <v>40</v>
      </c>
      <c r="B36" s="20"/>
      <c r="C36" s="31"/>
      <c r="D36" s="52"/>
      <c r="E36" s="31">
        <f t="shared" si="4"/>
        <v>0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40"/>
      <c r="X36" s="1"/>
      <c r="Y36" s="1"/>
      <c r="Z36" s="1"/>
    </row>
    <row r="37" spans="1:26" ht="12.75">
      <c r="A37" s="16" t="s">
        <v>41</v>
      </c>
      <c r="B37" s="21"/>
      <c r="C37" s="33"/>
      <c r="D37" s="53"/>
      <c r="E37" s="31">
        <f t="shared" si="4"/>
        <v>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3"/>
      <c r="R37" s="33"/>
      <c r="S37" s="33"/>
      <c r="T37" s="33"/>
      <c r="U37" s="33"/>
      <c r="V37" s="33"/>
      <c r="W37" s="45"/>
      <c r="X37" s="1"/>
      <c r="Y37" s="1"/>
      <c r="Z37" s="1"/>
    </row>
    <row r="38" spans="1:26" ht="13.5" thickBot="1">
      <c r="A38" s="16" t="s">
        <v>83</v>
      </c>
      <c r="B38" s="21"/>
      <c r="C38" s="33"/>
      <c r="D38" s="53"/>
      <c r="E38" s="33">
        <f t="shared" si="4"/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3"/>
      <c r="R38" s="33"/>
      <c r="S38" s="33"/>
      <c r="T38" s="33"/>
      <c r="U38" s="33"/>
      <c r="V38" s="33"/>
      <c r="W38" s="45"/>
      <c r="X38" s="1"/>
      <c r="Y38" s="1"/>
      <c r="Z38" s="1"/>
    </row>
    <row r="39" spans="1:26" ht="12.75">
      <c r="A39" s="28" t="s">
        <v>107</v>
      </c>
      <c r="B39" s="22"/>
      <c r="C39" s="34"/>
      <c r="D39" s="54"/>
      <c r="E39" s="34">
        <f t="shared" si="4"/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4"/>
      <c r="R39" s="34"/>
      <c r="S39" s="34"/>
      <c r="T39" s="34"/>
      <c r="U39" s="34"/>
      <c r="V39" s="34"/>
      <c r="W39" s="44"/>
      <c r="X39" s="1"/>
      <c r="Y39" s="1"/>
      <c r="Z39" s="1"/>
    </row>
    <row r="40" spans="1:26" ht="13.5" thickBot="1">
      <c r="A40" s="25" t="s">
        <v>42</v>
      </c>
      <c r="B40" s="23"/>
      <c r="C40" s="35"/>
      <c r="D40" s="55"/>
      <c r="E40" s="35">
        <f t="shared" si="4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5"/>
      <c r="R40" s="35"/>
      <c r="S40" s="35"/>
      <c r="T40" s="35"/>
      <c r="U40" s="35"/>
      <c r="V40" s="35"/>
      <c r="W40" s="47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65" r:id="rId1"/>
  <headerFooter alignWithMargins="0">
    <oddHeader>&amp;CVyhodnotenie plnenia rozpočtu SLK za rok 2006 za SLK Bratislava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F7" sqref="F7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8" t="s">
        <v>61</v>
      </c>
      <c r="B1" s="5"/>
      <c r="C1" s="79"/>
      <c r="D1" s="80"/>
      <c r="E1" s="102"/>
      <c r="F1" s="81"/>
      <c r="G1" s="81"/>
      <c r="H1" s="81"/>
      <c r="I1" s="81"/>
      <c r="J1" s="81"/>
      <c r="K1" s="82" t="s">
        <v>8</v>
      </c>
      <c r="L1" s="81"/>
      <c r="M1" s="81"/>
      <c r="N1" s="81"/>
      <c r="O1" s="81"/>
      <c r="P1" s="81"/>
      <c r="Q1" s="81"/>
      <c r="R1" s="87"/>
      <c r="S1" s="90"/>
      <c r="T1" s="90"/>
      <c r="U1" s="90"/>
      <c r="V1" s="90"/>
    </row>
    <row r="2" spans="1:28" ht="12.75">
      <c r="A2" s="83"/>
      <c r="B2" s="69"/>
      <c r="C2" s="6"/>
      <c r="D2" s="71"/>
      <c r="E2" s="69" t="s">
        <v>7</v>
      </c>
      <c r="F2" s="97" t="s">
        <v>48</v>
      </c>
      <c r="G2" s="70" t="s">
        <v>9</v>
      </c>
      <c r="H2" s="70" t="s">
        <v>63</v>
      </c>
      <c r="I2" s="70" t="s">
        <v>10</v>
      </c>
      <c r="J2" s="70" t="s">
        <v>11</v>
      </c>
      <c r="K2" s="70" t="s">
        <v>12</v>
      </c>
      <c r="L2" s="70" t="s">
        <v>13</v>
      </c>
      <c r="M2" s="70" t="s">
        <v>64</v>
      </c>
      <c r="N2" s="70" t="s">
        <v>65</v>
      </c>
      <c r="O2" s="70" t="s">
        <v>66</v>
      </c>
      <c r="P2" s="70" t="s">
        <v>54</v>
      </c>
      <c r="Q2" s="70" t="s">
        <v>57</v>
      </c>
      <c r="R2" s="86" t="s">
        <v>55</v>
      </c>
      <c r="S2" s="59"/>
      <c r="T2" s="59"/>
      <c r="U2" s="59"/>
      <c r="V2" s="59"/>
      <c r="W2" s="1"/>
      <c r="X2" s="1"/>
      <c r="Y2" s="1"/>
      <c r="Z2" s="1"/>
      <c r="AA2" s="1"/>
      <c r="AB2" s="1"/>
    </row>
    <row r="3" spans="1:28" ht="13.5" thickBot="1">
      <c r="A3" s="85"/>
      <c r="B3" s="70"/>
      <c r="C3" s="9"/>
      <c r="D3" s="72"/>
      <c r="E3" s="70" t="s">
        <v>62</v>
      </c>
      <c r="F3" s="98">
        <v>100000</v>
      </c>
      <c r="G3" s="73">
        <v>100010</v>
      </c>
      <c r="H3" s="73">
        <v>100020</v>
      </c>
      <c r="I3" s="73">
        <v>100030</v>
      </c>
      <c r="J3" s="73">
        <v>100040</v>
      </c>
      <c r="K3" s="73">
        <v>100050</v>
      </c>
      <c r="L3" s="73">
        <v>100060</v>
      </c>
      <c r="M3" s="73">
        <v>100070</v>
      </c>
      <c r="N3" s="73">
        <v>100080</v>
      </c>
      <c r="O3" s="73">
        <v>100081</v>
      </c>
      <c r="P3" s="73">
        <v>100082</v>
      </c>
      <c r="Q3" s="73">
        <v>100090</v>
      </c>
      <c r="R3" s="84">
        <v>100940</v>
      </c>
      <c r="S3" s="59"/>
      <c r="T3" s="59"/>
      <c r="U3" s="59"/>
      <c r="V3" s="59"/>
      <c r="W3" s="1"/>
      <c r="X3" s="1"/>
      <c r="Y3" s="1"/>
      <c r="Z3" s="1"/>
      <c r="AA3" s="1"/>
      <c r="AB3" s="1"/>
    </row>
    <row r="4" spans="1:28" ht="13.5" thickBot="1">
      <c r="A4" s="106" t="s">
        <v>4</v>
      </c>
      <c r="B4" s="107"/>
      <c r="C4" s="3"/>
      <c r="D4" s="108"/>
      <c r="E4" s="107" t="s">
        <v>82</v>
      </c>
      <c r="F4" s="109">
        <v>2</v>
      </c>
      <c r="G4" s="107">
        <v>3</v>
      </c>
      <c r="H4" s="107">
        <v>4</v>
      </c>
      <c r="I4" s="107">
        <v>5</v>
      </c>
      <c r="J4" s="107">
        <v>6</v>
      </c>
      <c r="K4" s="107">
        <v>7</v>
      </c>
      <c r="L4" s="107">
        <v>8</v>
      </c>
      <c r="M4" s="107">
        <v>9</v>
      </c>
      <c r="N4" s="107">
        <v>10</v>
      </c>
      <c r="O4" s="107">
        <v>11</v>
      </c>
      <c r="P4" s="110">
        <v>12</v>
      </c>
      <c r="Q4" s="111">
        <v>13</v>
      </c>
      <c r="R4" s="112">
        <v>14</v>
      </c>
      <c r="S4" s="27"/>
      <c r="T4" s="27"/>
      <c r="U4" s="27"/>
      <c r="V4" s="27"/>
      <c r="W4" s="1"/>
      <c r="X4" s="1"/>
      <c r="Y4" s="1"/>
      <c r="Z4" s="1"/>
      <c r="AA4" s="1"/>
      <c r="AB4" s="1"/>
    </row>
    <row r="5" spans="1:28" ht="13.5" thickBot="1">
      <c r="A5" s="13" t="s">
        <v>14</v>
      </c>
      <c r="B5" s="14"/>
      <c r="C5" s="29"/>
      <c r="D5" s="67"/>
      <c r="E5" s="29">
        <f aca="true" t="shared" si="0" ref="E5:R5">SUM(E6:E11)</f>
        <v>2047322.31</v>
      </c>
      <c r="F5" s="29">
        <f t="shared" si="0"/>
        <v>2047322.31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36">
        <f t="shared" si="0"/>
        <v>0</v>
      </c>
      <c r="S5" s="60"/>
      <c r="T5" s="60"/>
      <c r="U5" s="60"/>
      <c r="V5" s="60"/>
      <c r="W5" s="1"/>
      <c r="X5" s="1"/>
      <c r="Y5" s="1"/>
      <c r="Z5" s="1"/>
      <c r="AA5" s="1"/>
      <c r="AB5" s="1"/>
    </row>
    <row r="6" spans="1:28" ht="12.75">
      <c r="A6" s="15" t="s">
        <v>15</v>
      </c>
      <c r="B6" s="19"/>
      <c r="C6" s="30"/>
      <c r="D6" s="68"/>
      <c r="E6" s="30">
        <f aca="true" t="shared" si="1" ref="E6:E11">SUM(F6:R6)</f>
        <v>1790575</v>
      </c>
      <c r="F6" s="37">
        <v>1790575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38"/>
      <c r="S6" s="60"/>
      <c r="T6" s="60"/>
      <c r="U6" s="60"/>
      <c r="V6" s="60"/>
      <c r="W6" s="1"/>
      <c r="X6" s="1"/>
      <c r="Y6" s="1"/>
      <c r="Z6" s="1"/>
      <c r="AA6" s="1"/>
      <c r="AB6" s="1"/>
    </row>
    <row r="7" spans="1:28" ht="12.75">
      <c r="A7" s="12" t="s">
        <v>106</v>
      </c>
      <c r="B7" s="20"/>
      <c r="C7" s="31"/>
      <c r="D7" s="50"/>
      <c r="E7" s="31">
        <f t="shared" si="1"/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1"/>
      <c r="R7" s="40"/>
      <c r="S7" s="60"/>
      <c r="T7" s="60"/>
      <c r="U7" s="60"/>
      <c r="V7" s="60"/>
      <c r="W7" s="1"/>
      <c r="X7" s="1"/>
      <c r="Y7" s="1"/>
      <c r="Z7" s="1"/>
      <c r="AA7" s="1"/>
      <c r="AB7" s="1"/>
    </row>
    <row r="8" spans="1:28" ht="12.75">
      <c r="A8" s="12" t="s">
        <v>16</v>
      </c>
      <c r="B8" s="20"/>
      <c r="C8" s="31"/>
      <c r="D8" s="50"/>
      <c r="E8" s="31">
        <f t="shared" si="1"/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1"/>
      <c r="R8" s="40"/>
      <c r="S8" s="60"/>
      <c r="T8" s="60"/>
      <c r="U8" s="60"/>
      <c r="V8" s="60"/>
      <c r="W8" s="1"/>
      <c r="X8" s="1"/>
      <c r="Y8" s="1"/>
      <c r="Z8" s="1"/>
      <c r="AA8" s="1"/>
      <c r="AB8" s="1"/>
    </row>
    <row r="9" spans="1:28" ht="12.75">
      <c r="A9" s="12" t="s">
        <v>17</v>
      </c>
      <c r="B9" s="20"/>
      <c r="C9" s="31"/>
      <c r="D9" s="50"/>
      <c r="E9" s="31">
        <f t="shared" si="1"/>
        <v>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1"/>
      <c r="R9" s="40"/>
      <c r="S9" s="60"/>
      <c r="T9" s="60"/>
      <c r="U9" s="60"/>
      <c r="V9" s="60"/>
      <c r="W9" s="1"/>
      <c r="X9" s="1"/>
      <c r="Y9" s="1"/>
      <c r="Z9" s="1"/>
      <c r="AA9" s="1"/>
      <c r="AB9" s="1"/>
    </row>
    <row r="10" spans="1:28" ht="12.75">
      <c r="A10" s="12" t="s">
        <v>105</v>
      </c>
      <c r="B10" s="20"/>
      <c r="C10" s="31"/>
      <c r="D10" s="50"/>
      <c r="E10" s="31">
        <f t="shared" si="1"/>
        <v>206747.31</v>
      </c>
      <c r="F10" s="39">
        <v>206747.31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1"/>
      <c r="R10" s="57"/>
      <c r="S10" s="60"/>
      <c r="T10" s="60"/>
      <c r="U10" s="60"/>
      <c r="V10" s="60"/>
      <c r="W10" s="1"/>
      <c r="X10" s="1"/>
      <c r="Y10" s="1"/>
      <c r="Z10" s="1"/>
      <c r="AA10" s="1"/>
      <c r="AB10" s="1"/>
    </row>
    <row r="11" spans="1:28" ht="13.5" thickBot="1">
      <c r="A11" s="16" t="s">
        <v>18</v>
      </c>
      <c r="B11" s="21"/>
      <c r="C11" s="33"/>
      <c r="D11" s="78"/>
      <c r="E11" s="33">
        <f t="shared" si="1"/>
        <v>50000</v>
      </c>
      <c r="F11" s="41">
        <v>50000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3"/>
      <c r="R11" s="119"/>
      <c r="S11" s="60"/>
      <c r="T11" s="60"/>
      <c r="U11" s="60"/>
      <c r="V11" s="60"/>
      <c r="W11" s="1"/>
      <c r="X11" s="1"/>
      <c r="Y11" s="1"/>
      <c r="Z11" s="1"/>
      <c r="AA11" s="1"/>
      <c r="AB11" s="1"/>
    </row>
    <row r="12" spans="1:28" ht="13.5" thickBot="1">
      <c r="A12" s="17"/>
      <c r="B12" s="18"/>
      <c r="C12" s="32"/>
      <c r="D12" s="18"/>
      <c r="E12" s="32">
        <f aca="true" t="shared" si="2" ref="E12:R12">E5-E13</f>
        <v>-754772.5900000003</v>
      </c>
      <c r="F12" s="32">
        <f t="shared" si="2"/>
        <v>-294724.5900000003</v>
      </c>
      <c r="G12" s="32">
        <f t="shared" si="2"/>
        <v>-27271</v>
      </c>
      <c r="H12" s="32">
        <f t="shared" si="2"/>
        <v>-13201.5</v>
      </c>
      <c r="I12" s="32">
        <f t="shared" si="2"/>
        <v>-265441</v>
      </c>
      <c r="J12" s="32">
        <f t="shared" si="2"/>
        <v>-12605.5</v>
      </c>
      <c r="K12" s="32">
        <f t="shared" si="2"/>
        <v>-141449</v>
      </c>
      <c r="L12" s="32">
        <f t="shared" si="2"/>
        <v>0</v>
      </c>
      <c r="M12" s="32">
        <f t="shared" si="2"/>
        <v>0</v>
      </c>
      <c r="N12" s="32">
        <f t="shared" si="2"/>
        <v>0</v>
      </c>
      <c r="O12" s="32">
        <f t="shared" si="2"/>
        <v>0</v>
      </c>
      <c r="P12" s="32">
        <f t="shared" si="2"/>
        <v>0</v>
      </c>
      <c r="Q12" s="32">
        <f t="shared" si="2"/>
        <v>-80</v>
      </c>
      <c r="R12" s="42">
        <f t="shared" si="2"/>
        <v>0</v>
      </c>
      <c r="S12" s="62"/>
      <c r="T12" s="62"/>
      <c r="U12" s="62"/>
      <c r="V12" s="62"/>
      <c r="W12" s="1"/>
      <c r="X12" s="1"/>
      <c r="Y12" s="1"/>
      <c r="Z12" s="1"/>
      <c r="AA12" s="1"/>
      <c r="AB12" s="1"/>
    </row>
    <row r="13" spans="1:28" ht="13.5" thickBot="1">
      <c r="A13" s="13" t="s">
        <v>19</v>
      </c>
      <c r="B13" s="14"/>
      <c r="C13" s="29"/>
      <c r="D13" s="48"/>
      <c r="E13" s="29">
        <f>SUM(E14:E28,E33:E38)</f>
        <v>2802094.9000000004</v>
      </c>
      <c r="F13" s="29">
        <f>SUM(F14:F28,F33:F38)</f>
        <v>2342046.9000000004</v>
      </c>
      <c r="G13" s="29">
        <f aca="true" t="shared" si="3" ref="G13:R13">SUM(G14:G28,G33:G38)</f>
        <v>27271</v>
      </c>
      <c r="H13" s="29">
        <f t="shared" si="3"/>
        <v>13201.5</v>
      </c>
      <c r="I13" s="29">
        <f t="shared" si="3"/>
        <v>265441</v>
      </c>
      <c r="J13" s="29">
        <f t="shared" si="3"/>
        <v>12605.5</v>
      </c>
      <c r="K13" s="29">
        <f t="shared" si="3"/>
        <v>141449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0</v>
      </c>
      <c r="P13" s="29">
        <f t="shared" si="3"/>
        <v>0</v>
      </c>
      <c r="Q13" s="29">
        <f t="shared" si="3"/>
        <v>80</v>
      </c>
      <c r="R13" s="36">
        <f t="shared" si="3"/>
        <v>0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2.75">
      <c r="A14" s="11" t="s">
        <v>20</v>
      </c>
      <c r="B14" s="22"/>
      <c r="C14" s="34"/>
      <c r="D14" s="51"/>
      <c r="E14" s="34">
        <f>SUM(F14:R14)</f>
        <v>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34"/>
      <c r="R14" s="56"/>
      <c r="S14" s="60"/>
      <c r="T14" s="60"/>
      <c r="U14" s="60"/>
      <c r="V14" s="60"/>
      <c r="W14" s="1"/>
      <c r="X14" s="1"/>
      <c r="Y14" s="1"/>
      <c r="Z14" s="1"/>
      <c r="AA14" s="1"/>
      <c r="AB14" s="1"/>
    </row>
    <row r="15" spans="1:28" ht="12.75">
      <c r="A15" s="12" t="s">
        <v>21</v>
      </c>
      <c r="B15" s="20"/>
      <c r="C15" s="31"/>
      <c r="D15" s="52"/>
      <c r="E15" s="31">
        <f>SUM(F15:R15)</f>
        <v>171778.3</v>
      </c>
      <c r="F15" s="39">
        <v>171778.3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1"/>
      <c r="R15" s="57"/>
      <c r="S15" s="60"/>
      <c r="T15" s="60"/>
      <c r="U15" s="60"/>
      <c r="V15" s="60"/>
      <c r="W15" s="1"/>
      <c r="X15" s="1"/>
      <c r="Y15" s="1"/>
      <c r="Z15" s="1"/>
      <c r="AA15" s="1"/>
      <c r="AB15" s="1"/>
    </row>
    <row r="16" spans="1:28" ht="12.75">
      <c r="A16" s="12" t="s">
        <v>22</v>
      </c>
      <c r="B16" s="20"/>
      <c r="C16" s="31"/>
      <c r="D16" s="52"/>
      <c r="E16" s="31">
        <f aca="true" t="shared" si="4" ref="E16:E36">SUM(F16:R16)</f>
        <v>49389.5</v>
      </c>
      <c r="F16" s="39">
        <v>49389.5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1"/>
      <c r="R16" s="57"/>
      <c r="S16" s="60"/>
      <c r="T16" s="60"/>
      <c r="U16" s="60"/>
      <c r="V16" s="60"/>
      <c r="W16" s="1"/>
      <c r="X16" s="1"/>
      <c r="Y16" s="1"/>
      <c r="Z16" s="1"/>
      <c r="AA16" s="1"/>
      <c r="AB16" s="1"/>
    </row>
    <row r="17" spans="1:28" ht="12.75">
      <c r="A17" s="12" t="s">
        <v>44</v>
      </c>
      <c r="B17" s="20"/>
      <c r="C17" s="31"/>
      <c r="D17" s="52"/>
      <c r="E17" s="31">
        <f t="shared" si="4"/>
        <v>30066.8</v>
      </c>
      <c r="F17" s="39">
        <v>30066.8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57"/>
      <c r="S17" s="60"/>
      <c r="T17" s="60"/>
      <c r="U17" s="60"/>
      <c r="V17" s="60"/>
      <c r="W17" s="1"/>
      <c r="X17" s="1"/>
      <c r="Y17" s="1"/>
      <c r="Z17" s="1"/>
      <c r="AA17" s="1"/>
      <c r="AB17" s="1"/>
    </row>
    <row r="18" spans="1:28" ht="12.75">
      <c r="A18" s="12" t="s">
        <v>23</v>
      </c>
      <c r="B18" s="20"/>
      <c r="C18" s="31"/>
      <c r="D18" s="52"/>
      <c r="E18" s="31">
        <f t="shared" si="4"/>
        <v>65268.7</v>
      </c>
      <c r="F18" s="39">
        <v>65268.7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1"/>
      <c r="R18" s="57"/>
      <c r="S18" s="60"/>
      <c r="T18" s="60"/>
      <c r="U18" s="60"/>
      <c r="V18" s="60"/>
      <c r="W18" s="1"/>
      <c r="X18" s="1"/>
      <c r="Y18" s="1"/>
      <c r="Z18" s="1"/>
      <c r="AA18" s="1"/>
      <c r="AB18" s="1"/>
    </row>
    <row r="19" spans="1:28" ht="12.75">
      <c r="A19" s="12" t="s">
        <v>24</v>
      </c>
      <c r="B19" s="20"/>
      <c r="C19" s="31"/>
      <c r="D19" s="52"/>
      <c r="E19" s="31">
        <f t="shared" si="4"/>
        <v>40982</v>
      </c>
      <c r="F19" s="39">
        <v>36444</v>
      </c>
      <c r="G19" s="39">
        <v>2806</v>
      </c>
      <c r="H19" s="39">
        <v>630</v>
      </c>
      <c r="I19" s="39"/>
      <c r="J19" s="39">
        <v>90</v>
      </c>
      <c r="K19" s="39">
        <v>932</v>
      </c>
      <c r="L19" s="39"/>
      <c r="M19" s="39"/>
      <c r="N19" s="39"/>
      <c r="O19" s="39"/>
      <c r="P19" s="39"/>
      <c r="Q19" s="128">
        <v>80</v>
      </c>
      <c r="R19" s="57"/>
      <c r="S19" s="60"/>
      <c r="T19" s="60"/>
      <c r="U19" s="60"/>
      <c r="V19" s="60"/>
      <c r="W19" s="1"/>
      <c r="X19" s="1"/>
      <c r="Y19" s="1"/>
      <c r="Z19" s="1"/>
      <c r="AA19" s="1"/>
      <c r="AB19" s="1"/>
    </row>
    <row r="20" spans="1:28" ht="12.75">
      <c r="A20" s="12" t="s">
        <v>25</v>
      </c>
      <c r="B20" s="20"/>
      <c r="C20" s="31"/>
      <c r="D20" s="52"/>
      <c r="E20" s="31">
        <f t="shared" si="4"/>
        <v>285600</v>
      </c>
      <c r="F20" s="39">
        <v>285600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1"/>
      <c r="R20" s="57"/>
      <c r="S20" s="60"/>
      <c r="T20" s="60"/>
      <c r="U20" s="60"/>
      <c r="V20" s="60"/>
      <c r="W20" s="1"/>
      <c r="X20" s="1"/>
      <c r="Y20" s="1"/>
      <c r="Z20" s="1"/>
      <c r="AA20" s="1"/>
      <c r="AB20" s="1"/>
    </row>
    <row r="21" spans="1:28" ht="12.75">
      <c r="A21" s="12" t="s">
        <v>26</v>
      </c>
      <c r="B21" s="20"/>
      <c r="C21" s="31"/>
      <c r="D21" s="52"/>
      <c r="E21" s="31">
        <f t="shared" si="4"/>
        <v>337000</v>
      </c>
      <c r="F21" s="39">
        <v>337000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1"/>
      <c r="R21" s="57"/>
      <c r="S21" s="60"/>
      <c r="T21" s="60"/>
      <c r="U21" s="60"/>
      <c r="V21" s="60"/>
      <c r="W21" s="1"/>
      <c r="X21" s="1"/>
      <c r="Y21" s="1"/>
      <c r="Z21" s="1"/>
      <c r="AA21" s="1"/>
      <c r="AB21" s="1"/>
    </row>
    <row r="22" spans="1:28" ht="12.75">
      <c r="A22" s="12" t="s">
        <v>27</v>
      </c>
      <c r="B22" s="20"/>
      <c r="C22" s="31"/>
      <c r="D22" s="50"/>
      <c r="E22" s="31">
        <f t="shared" si="4"/>
        <v>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1"/>
      <c r="R22" s="57"/>
      <c r="S22" s="60"/>
      <c r="T22" s="60"/>
      <c r="U22" s="60"/>
      <c r="V22" s="60"/>
      <c r="W22" s="1"/>
      <c r="X22" s="1"/>
      <c r="Y22" s="1"/>
      <c r="Z22" s="1"/>
      <c r="AA22" s="1"/>
      <c r="AB22" s="1"/>
    </row>
    <row r="23" spans="1:28" ht="12.75">
      <c r="A23" s="12" t="s">
        <v>28</v>
      </c>
      <c r="B23" s="20"/>
      <c r="C23" s="31"/>
      <c r="D23" s="52"/>
      <c r="E23" s="31">
        <f t="shared" si="4"/>
        <v>203609.6</v>
      </c>
      <c r="F23" s="39">
        <v>203609.6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1"/>
      <c r="R23" s="57"/>
      <c r="S23" s="60"/>
      <c r="T23" s="60"/>
      <c r="U23" s="60"/>
      <c r="V23" s="60"/>
      <c r="W23" s="1"/>
      <c r="X23" s="1"/>
      <c r="Y23" s="1"/>
      <c r="Z23" s="1"/>
      <c r="AA23" s="1"/>
      <c r="AB23" s="1"/>
    </row>
    <row r="24" spans="1:28" ht="12.75">
      <c r="A24" s="12" t="s">
        <v>86</v>
      </c>
      <c r="B24" s="20"/>
      <c r="C24" s="31"/>
      <c r="D24" s="52"/>
      <c r="E24" s="31">
        <f t="shared" si="4"/>
        <v>204001.5</v>
      </c>
      <c r="F24" s="39">
        <v>204001.5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1"/>
      <c r="R24" s="57"/>
      <c r="S24" s="60"/>
      <c r="T24" s="60"/>
      <c r="U24" s="60"/>
      <c r="V24" s="60"/>
      <c r="W24" s="1"/>
      <c r="X24" s="1"/>
      <c r="Y24" s="1"/>
      <c r="Z24" s="1"/>
      <c r="AA24" s="1"/>
      <c r="AB24" s="1"/>
    </row>
    <row r="25" spans="1:28" ht="12.75">
      <c r="A25" s="12" t="s">
        <v>29</v>
      </c>
      <c r="B25" s="20"/>
      <c r="C25" s="31"/>
      <c r="D25" s="52"/>
      <c r="E25" s="31">
        <f t="shared" si="4"/>
        <v>60708</v>
      </c>
      <c r="F25" s="39">
        <v>5524</v>
      </c>
      <c r="G25" s="39">
        <v>24351</v>
      </c>
      <c r="H25" s="39">
        <v>658</v>
      </c>
      <c r="I25" s="39">
        <v>24677</v>
      </c>
      <c r="J25" s="39">
        <v>748</v>
      </c>
      <c r="K25" s="39">
        <v>4750</v>
      </c>
      <c r="L25" s="39"/>
      <c r="M25" s="39"/>
      <c r="N25" s="39"/>
      <c r="O25" s="39"/>
      <c r="P25" s="39"/>
      <c r="Q25" s="31"/>
      <c r="R25" s="57"/>
      <c r="S25" s="60"/>
      <c r="T25" s="60"/>
      <c r="U25" s="60"/>
      <c r="V25" s="60"/>
      <c r="W25" s="1"/>
      <c r="X25" s="1"/>
      <c r="Y25" s="1"/>
      <c r="Z25" s="1"/>
      <c r="AA25" s="1"/>
      <c r="AB25" s="1"/>
    </row>
    <row r="26" spans="1:28" ht="12.75">
      <c r="A26" s="12" t="s">
        <v>30</v>
      </c>
      <c r="B26" s="20"/>
      <c r="C26" s="31"/>
      <c r="D26" s="50"/>
      <c r="E26" s="31">
        <f t="shared" si="4"/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1"/>
      <c r="R26" s="57"/>
      <c r="S26" s="60"/>
      <c r="T26" s="60"/>
      <c r="U26" s="60"/>
      <c r="V26" s="60"/>
      <c r="W26" s="1"/>
      <c r="X26" s="1"/>
      <c r="Y26" s="1"/>
      <c r="Z26" s="1"/>
      <c r="AA26" s="1"/>
      <c r="AB26" s="1"/>
    </row>
    <row r="27" spans="1:28" ht="12.75">
      <c r="A27" s="12" t="s">
        <v>31</v>
      </c>
      <c r="B27" s="20"/>
      <c r="C27" s="31"/>
      <c r="D27" s="52"/>
      <c r="E27" s="31">
        <f t="shared" si="4"/>
        <v>9837</v>
      </c>
      <c r="F27" s="39">
        <v>561</v>
      </c>
      <c r="G27" s="39">
        <v>114</v>
      </c>
      <c r="H27" s="39">
        <v>4113.5</v>
      </c>
      <c r="I27" s="39">
        <v>764</v>
      </c>
      <c r="J27" s="39">
        <v>2767.5</v>
      </c>
      <c r="K27" s="39">
        <v>1517</v>
      </c>
      <c r="L27" s="39"/>
      <c r="M27" s="39"/>
      <c r="N27" s="39"/>
      <c r="O27" s="39"/>
      <c r="P27" s="39"/>
      <c r="Q27" s="31"/>
      <c r="R27" s="57"/>
      <c r="S27" s="60"/>
      <c r="T27" s="60"/>
      <c r="U27" s="60"/>
      <c r="V27" s="60"/>
      <c r="W27" s="1"/>
      <c r="X27" s="1"/>
      <c r="Y27" s="1"/>
      <c r="Z27" s="1"/>
      <c r="AA27" s="1"/>
      <c r="AB27" s="1"/>
    </row>
    <row r="28" spans="1:28" ht="12.75">
      <c r="A28" s="12" t="s">
        <v>32</v>
      </c>
      <c r="B28" s="20"/>
      <c r="C28" s="31"/>
      <c r="D28" s="52"/>
      <c r="E28" s="31">
        <f t="shared" si="4"/>
        <v>965562</v>
      </c>
      <c r="F28" s="39">
        <f aca="true" t="shared" si="5" ref="F28:R28">SUM(F29:F32)</f>
        <v>574512</v>
      </c>
      <c r="G28" s="39">
        <f t="shared" si="5"/>
        <v>0</v>
      </c>
      <c r="H28" s="39">
        <f t="shared" si="5"/>
        <v>7800</v>
      </c>
      <c r="I28" s="39">
        <f t="shared" si="5"/>
        <v>240000</v>
      </c>
      <c r="J28" s="39">
        <f t="shared" si="5"/>
        <v>9000</v>
      </c>
      <c r="K28" s="39">
        <f t="shared" si="5"/>
        <v>134250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57">
        <f t="shared" si="5"/>
        <v>0</v>
      </c>
      <c r="S28" s="61"/>
      <c r="T28" s="61"/>
      <c r="U28" s="61"/>
      <c r="V28" s="61"/>
      <c r="W28" s="1"/>
      <c r="X28" s="1"/>
      <c r="Y28" s="1"/>
      <c r="Z28" s="1"/>
      <c r="AA28" s="1"/>
      <c r="AB28" s="1"/>
    </row>
    <row r="29" spans="1:28" ht="12.75">
      <c r="A29" s="12" t="s">
        <v>33</v>
      </c>
      <c r="B29" s="20"/>
      <c r="C29" s="31"/>
      <c r="D29" s="50"/>
      <c r="E29" s="31">
        <f t="shared" si="4"/>
        <v>424574</v>
      </c>
      <c r="F29" s="39">
        <v>424574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1"/>
      <c r="R29" s="57"/>
      <c r="S29" s="60"/>
      <c r="T29" s="60"/>
      <c r="U29" s="60"/>
      <c r="V29" s="60"/>
      <c r="W29" s="1"/>
      <c r="X29" s="1"/>
      <c r="Y29" s="1"/>
      <c r="Z29" s="1"/>
      <c r="AA29" s="1"/>
      <c r="AB29" s="1"/>
    </row>
    <row r="30" spans="1:28" ht="12.75">
      <c r="A30" s="12" t="s">
        <v>34</v>
      </c>
      <c r="B30" s="20"/>
      <c r="C30" s="31"/>
      <c r="D30" s="50"/>
      <c r="E30" s="31">
        <f t="shared" si="4"/>
        <v>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1"/>
      <c r="R30" s="57"/>
      <c r="S30" s="60"/>
      <c r="T30" s="60"/>
      <c r="U30" s="60"/>
      <c r="V30" s="60"/>
      <c r="W30" s="1"/>
      <c r="X30" s="1"/>
      <c r="Y30" s="1"/>
      <c r="Z30" s="1"/>
      <c r="AA30" s="1"/>
      <c r="AB30" s="1"/>
    </row>
    <row r="31" spans="1:28" ht="12.75">
      <c r="A31" s="12" t="s">
        <v>35</v>
      </c>
      <c r="B31" s="20"/>
      <c r="C31" s="31"/>
      <c r="D31" s="50"/>
      <c r="E31" s="31">
        <f t="shared" si="4"/>
        <v>391050</v>
      </c>
      <c r="F31" s="39"/>
      <c r="G31" s="39"/>
      <c r="H31" s="39">
        <v>7800</v>
      </c>
      <c r="I31" s="39">
        <v>240000</v>
      </c>
      <c r="J31" s="39">
        <v>9000</v>
      </c>
      <c r="K31" s="39">
        <v>134250</v>
      </c>
      <c r="L31" s="39"/>
      <c r="M31" s="39"/>
      <c r="N31" s="39"/>
      <c r="O31" s="39"/>
      <c r="P31" s="39"/>
      <c r="Q31" s="31"/>
      <c r="R31" s="57"/>
      <c r="S31" s="60"/>
      <c r="T31" s="60"/>
      <c r="U31" s="60"/>
      <c r="V31" s="60"/>
      <c r="W31" s="1"/>
      <c r="X31" s="1"/>
      <c r="Y31" s="1"/>
      <c r="Z31" s="1"/>
      <c r="AA31" s="1"/>
      <c r="AB31" s="1"/>
    </row>
    <row r="32" spans="1:28" ht="12.75">
      <c r="A32" s="12" t="s">
        <v>36</v>
      </c>
      <c r="B32" s="20"/>
      <c r="C32" s="31"/>
      <c r="D32" s="50"/>
      <c r="E32" s="31">
        <f t="shared" si="4"/>
        <v>149938</v>
      </c>
      <c r="F32" s="39">
        <v>149938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1"/>
      <c r="R32" s="57"/>
      <c r="S32" s="60"/>
      <c r="T32" s="60"/>
      <c r="U32" s="60"/>
      <c r="V32" s="60"/>
      <c r="W32" s="1"/>
      <c r="X32" s="1"/>
      <c r="Y32" s="1"/>
      <c r="Z32" s="1"/>
      <c r="AA32" s="1"/>
      <c r="AB32" s="1"/>
    </row>
    <row r="33" spans="1:28" ht="12.75">
      <c r="A33" s="12" t="s">
        <v>37</v>
      </c>
      <c r="B33" s="20"/>
      <c r="C33" s="31"/>
      <c r="D33" s="52"/>
      <c r="E33" s="31">
        <f t="shared" si="4"/>
        <v>153506</v>
      </c>
      <c r="F33" s="39">
        <v>153506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1"/>
      <c r="R33" s="57"/>
      <c r="S33" s="60"/>
      <c r="T33" s="60"/>
      <c r="U33" s="60"/>
      <c r="V33" s="60"/>
      <c r="W33" s="1"/>
      <c r="X33" s="1"/>
      <c r="Y33" s="1"/>
      <c r="Z33" s="1"/>
      <c r="AA33" s="1"/>
      <c r="AB33" s="1"/>
    </row>
    <row r="34" spans="1:28" ht="12.75">
      <c r="A34" s="12" t="s">
        <v>38</v>
      </c>
      <c r="B34" s="20"/>
      <c r="C34" s="31"/>
      <c r="D34" s="50"/>
      <c r="E34" s="31">
        <f t="shared" si="4"/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1"/>
      <c r="R34" s="57"/>
      <c r="S34" s="60"/>
      <c r="T34" s="60"/>
      <c r="U34" s="60"/>
      <c r="V34" s="60"/>
      <c r="W34" s="1"/>
      <c r="X34" s="1"/>
      <c r="Y34" s="1"/>
      <c r="Z34" s="1"/>
      <c r="AA34" s="1"/>
      <c r="AB34" s="1"/>
    </row>
    <row r="35" spans="1:25" ht="12.75">
      <c r="A35" s="12" t="s">
        <v>39</v>
      </c>
      <c r="B35" s="20"/>
      <c r="C35" s="31"/>
      <c r="D35" s="52"/>
      <c r="E35" s="31">
        <f t="shared" si="4"/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1"/>
      <c r="R35" s="57"/>
      <c r="S35" s="60"/>
      <c r="T35" s="60"/>
      <c r="U35" s="60"/>
      <c r="V35" s="60"/>
      <c r="W35" s="1"/>
      <c r="X35" s="1"/>
      <c r="Y35" s="1"/>
    </row>
    <row r="36" spans="1:25" ht="12.75">
      <c r="A36" s="12" t="s">
        <v>40</v>
      </c>
      <c r="B36" s="20"/>
      <c r="C36" s="31"/>
      <c r="D36" s="52"/>
      <c r="E36" s="31">
        <f t="shared" si="4"/>
        <v>219934</v>
      </c>
      <c r="F36" s="39">
        <v>219934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1"/>
      <c r="R36" s="57"/>
      <c r="S36" s="60"/>
      <c r="T36" s="60"/>
      <c r="U36" s="60"/>
      <c r="V36" s="60"/>
      <c r="W36" s="1"/>
      <c r="X36" s="1"/>
      <c r="Y36" s="1"/>
    </row>
    <row r="37" spans="1:25" ht="12.75">
      <c r="A37" s="16" t="s">
        <v>41</v>
      </c>
      <c r="B37" s="21"/>
      <c r="C37" s="33"/>
      <c r="D37" s="53"/>
      <c r="E37" s="31">
        <f>SUM(F37:W37)</f>
        <v>4851.5</v>
      </c>
      <c r="F37" s="41">
        <v>4851.5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3"/>
      <c r="R37" s="119"/>
      <c r="S37" s="60"/>
      <c r="T37" s="60"/>
      <c r="U37" s="60"/>
      <c r="V37" s="60"/>
      <c r="W37" s="60"/>
      <c r="X37" s="1"/>
      <c r="Y37" s="1"/>
    </row>
    <row r="38" spans="1:25" ht="13.5" thickBot="1">
      <c r="A38" s="16" t="s">
        <v>83</v>
      </c>
      <c r="B38" s="21"/>
      <c r="C38" s="33"/>
      <c r="D38" s="53"/>
      <c r="E38" s="33">
        <f>SUM(F38:W38)</f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3"/>
      <c r="R38" s="119"/>
      <c r="S38" s="60"/>
      <c r="T38" s="60"/>
      <c r="U38" s="60"/>
      <c r="V38" s="60"/>
      <c r="W38" s="60"/>
      <c r="X38" s="1"/>
      <c r="Y38" s="1"/>
    </row>
    <row r="39" spans="1:25" ht="12.75">
      <c r="A39" s="28" t="s">
        <v>107</v>
      </c>
      <c r="B39" s="22"/>
      <c r="C39" s="34"/>
      <c r="D39" s="54"/>
      <c r="E39" s="34">
        <f>SUM(F39:R39)</f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4"/>
      <c r="R39" s="44"/>
      <c r="S39" s="60"/>
      <c r="T39" s="60"/>
      <c r="U39" s="60"/>
      <c r="V39" s="60"/>
      <c r="W39" s="1"/>
      <c r="X39" s="1"/>
      <c r="Y39" s="1"/>
    </row>
    <row r="40" spans="1:25" ht="13.5" thickBot="1">
      <c r="A40" s="25" t="s">
        <v>42</v>
      </c>
      <c r="B40" s="23"/>
      <c r="C40" s="35"/>
      <c r="D40" s="55"/>
      <c r="E40" s="35">
        <f>SUM(F40:R40)</f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5"/>
      <c r="R40" s="47"/>
      <c r="S40" s="60"/>
      <c r="T40" s="60"/>
      <c r="U40" s="60"/>
      <c r="V40" s="60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&amp;CVyhodnotenie plnenia rozpočtu SLK za rok 2006 za SLK Bratislava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A12" sqref="A12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8" t="s">
        <v>67</v>
      </c>
      <c r="B1" s="5"/>
      <c r="C1" s="79"/>
      <c r="D1" s="80"/>
      <c r="E1" s="102"/>
      <c r="F1" s="81"/>
      <c r="G1" s="81"/>
      <c r="H1" s="81"/>
      <c r="I1" s="81"/>
      <c r="J1" s="81"/>
      <c r="K1" s="82" t="s">
        <v>8</v>
      </c>
      <c r="L1" s="81"/>
      <c r="M1" s="81"/>
      <c r="N1" s="81"/>
      <c r="O1" s="81"/>
      <c r="P1" s="81"/>
      <c r="Q1" s="81"/>
      <c r="R1" s="87"/>
      <c r="S1" s="90"/>
      <c r="T1" s="90"/>
      <c r="U1" s="90"/>
      <c r="V1" s="90"/>
    </row>
    <row r="2" spans="1:28" ht="12.75">
      <c r="A2" s="83"/>
      <c r="B2" s="69"/>
      <c r="C2" s="6"/>
      <c r="D2" s="71"/>
      <c r="E2" s="69" t="s">
        <v>7</v>
      </c>
      <c r="F2" s="97" t="s">
        <v>48</v>
      </c>
      <c r="G2" s="70" t="s">
        <v>9</v>
      </c>
      <c r="H2" s="70" t="s">
        <v>63</v>
      </c>
      <c r="I2" s="70" t="s">
        <v>10</v>
      </c>
      <c r="J2" s="70" t="s">
        <v>11</v>
      </c>
      <c r="K2" s="70" t="s">
        <v>12</v>
      </c>
      <c r="L2" s="70" t="s">
        <v>13</v>
      </c>
      <c r="M2" s="70" t="s">
        <v>64</v>
      </c>
      <c r="N2" s="70" t="s">
        <v>65</v>
      </c>
      <c r="O2" s="70" t="s">
        <v>66</v>
      </c>
      <c r="P2" s="70" t="s">
        <v>54</v>
      </c>
      <c r="Q2" s="70" t="s">
        <v>57</v>
      </c>
      <c r="R2" s="86" t="s">
        <v>55</v>
      </c>
      <c r="S2" s="59"/>
      <c r="T2" s="59"/>
      <c r="U2" s="59"/>
      <c r="V2" s="59"/>
      <c r="W2" s="1"/>
      <c r="X2" s="1"/>
      <c r="Y2" s="1"/>
      <c r="Z2" s="1"/>
      <c r="AA2" s="1"/>
      <c r="AB2" s="1"/>
    </row>
    <row r="3" spans="1:28" ht="13.5" thickBot="1">
      <c r="A3" s="85"/>
      <c r="B3" s="70"/>
      <c r="C3" s="9"/>
      <c r="D3" s="72"/>
      <c r="E3" s="70" t="s">
        <v>68</v>
      </c>
      <c r="F3" s="98">
        <v>200000</v>
      </c>
      <c r="G3" s="73">
        <v>200010</v>
      </c>
      <c r="H3" s="73">
        <v>200020</v>
      </c>
      <c r="I3" s="73">
        <v>200030</v>
      </c>
      <c r="J3" s="73">
        <v>200040</v>
      </c>
      <c r="K3" s="73">
        <v>200050</v>
      </c>
      <c r="L3" s="73">
        <v>200060</v>
      </c>
      <c r="M3" s="73">
        <v>200070</v>
      </c>
      <c r="N3" s="73">
        <v>200080</v>
      </c>
      <c r="O3" s="73">
        <v>200081</v>
      </c>
      <c r="P3" s="73">
        <v>200082</v>
      </c>
      <c r="Q3" s="73">
        <v>200090</v>
      </c>
      <c r="R3" s="84">
        <v>200940</v>
      </c>
      <c r="S3" s="59"/>
      <c r="T3" s="59"/>
      <c r="U3" s="59"/>
      <c r="V3" s="59"/>
      <c r="W3" s="1"/>
      <c r="X3" s="1"/>
      <c r="Y3" s="1"/>
      <c r="Z3" s="1"/>
      <c r="AA3" s="1"/>
      <c r="AB3" s="1"/>
    </row>
    <row r="4" spans="1:28" ht="13.5" thickBot="1">
      <c r="A4" s="106" t="s">
        <v>4</v>
      </c>
      <c r="B4" s="107"/>
      <c r="C4" s="3"/>
      <c r="D4" s="108"/>
      <c r="E4" s="107" t="s">
        <v>82</v>
      </c>
      <c r="F4" s="109">
        <v>2</v>
      </c>
      <c r="G4" s="107">
        <v>3</v>
      </c>
      <c r="H4" s="107">
        <v>4</v>
      </c>
      <c r="I4" s="107">
        <v>5</v>
      </c>
      <c r="J4" s="107">
        <v>6</v>
      </c>
      <c r="K4" s="107">
        <v>7</v>
      </c>
      <c r="L4" s="107">
        <v>8</v>
      </c>
      <c r="M4" s="107">
        <v>9</v>
      </c>
      <c r="N4" s="107">
        <v>10</v>
      </c>
      <c r="O4" s="107">
        <v>11</v>
      </c>
      <c r="P4" s="110">
        <v>12</v>
      </c>
      <c r="Q4" s="111">
        <v>13</v>
      </c>
      <c r="R4" s="112">
        <v>14</v>
      </c>
      <c r="S4" s="27"/>
      <c r="T4" s="27"/>
      <c r="U4" s="27"/>
      <c r="V4" s="27"/>
      <c r="W4" s="1"/>
      <c r="X4" s="1"/>
      <c r="Y4" s="1"/>
      <c r="Z4" s="1"/>
      <c r="AA4" s="1"/>
      <c r="AB4" s="1"/>
    </row>
    <row r="5" spans="1:28" ht="13.5" thickBot="1">
      <c r="A5" s="13" t="s">
        <v>14</v>
      </c>
      <c r="B5" s="14"/>
      <c r="C5" s="29"/>
      <c r="D5" s="67"/>
      <c r="E5" s="29">
        <f aca="true" t="shared" si="0" ref="E5:R5">SUM(E6:E11)</f>
        <v>1084562.2200000002</v>
      </c>
      <c r="F5" s="29">
        <f t="shared" si="0"/>
        <v>1084562.2200000002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36">
        <f t="shared" si="0"/>
        <v>0</v>
      </c>
      <c r="S5" s="60"/>
      <c r="T5" s="60"/>
      <c r="U5" s="60"/>
      <c r="V5" s="60"/>
      <c r="W5" s="1"/>
      <c r="X5" s="1"/>
      <c r="Y5" s="1"/>
      <c r="Z5" s="1"/>
      <c r="AA5" s="1"/>
      <c r="AB5" s="1"/>
    </row>
    <row r="6" spans="1:28" ht="12.75">
      <c r="A6" s="15" t="s">
        <v>15</v>
      </c>
      <c r="B6" s="19"/>
      <c r="C6" s="30"/>
      <c r="D6" s="68"/>
      <c r="E6" s="30">
        <f aca="true" t="shared" si="1" ref="E6:E11">SUM(F6:R6)</f>
        <v>1082503</v>
      </c>
      <c r="F6" s="37">
        <v>1082503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38"/>
      <c r="S6" s="60"/>
      <c r="T6" s="60"/>
      <c r="U6" s="60"/>
      <c r="V6" s="60"/>
      <c r="W6" s="1"/>
      <c r="X6" s="1"/>
      <c r="Y6" s="1"/>
      <c r="Z6" s="1"/>
      <c r="AA6" s="1"/>
      <c r="AB6" s="1"/>
    </row>
    <row r="7" spans="1:28" ht="12.75">
      <c r="A7" s="12" t="s">
        <v>106</v>
      </c>
      <c r="B7" s="20"/>
      <c r="C7" s="31"/>
      <c r="D7" s="50"/>
      <c r="E7" s="31">
        <f t="shared" si="1"/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1"/>
      <c r="R7" s="40"/>
      <c r="S7" s="60"/>
      <c r="T7" s="60"/>
      <c r="U7" s="60"/>
      <c r="V7" s="60"/>
      <c r="W7" s="1"/>
      <c r="X7" s="1"/>
      <c r="Y7" s="1"/>
      <c r="Z7" s="1"/>
      <c r="AA7" s="1"/>
      <c r="AB7" s="1"/>
    </row>
    <row r="8" spans="1:28" ht="12.75">
      <c r="A8" s="12" t="s">
        <v>16</v>
      </c>
      <c r="B8" s="20"/>
      <c r="C8" s="31"/>
      <c r="D8" s="50"/>
      <c r="E8" s="31">
        <f t="shared" si="1"/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1"/>
      <c r="R8" s="40"/>
      <c r="S8" s="60"/>
      <c r="T8" s="60"/>
      <c r="U8" s="60"/>
      <c r="V8" s="60"/>
      <c r="W8" s="1"/>
      <c r="X8" s="1"/>
      <c r="Y8" s="1"/>
      <c r="Z8" s="1"/>
      <c r="AA8" s="1"/>
      <c r="AB8" s="1"/>
    </row>
    <row r="9" spans="1:28" ht="12.75">
      <c r="A9" s="12" t="s">
        <v>17</v>
      </c>
      <c r="B9" s="20"/>
      <c r="C9" s="31"/>
      <c r="D9" s="50"/>
      <c r="E9" s="31">
        <f t="shared" si="1"/>
        <v>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1"/>
      <c r="R9" s="40"/>
      <c r="S9" s="60"/>
      <c r="T9" s="60"/>
      <c r="U9" s="60"/>
      <c r="V9" s="60"/>
      <c r="W9" s="1"/>
      <c r="X9" s="1"/>
      <c r="Y9" s="1"/>
      <c r="Z9" s="1"/>
      <c r="AA9" s="1"/>
      <c r="AB9" s="1"/>
    </row>
    <row r="10" spans="1:28" ht="12.75">
      <c r="A10" s="12" t="s">
        <v>105</v>
      </c>
      <c r="B10" s="20"/>
      <c r="C10" s="31"/>
      <c r="D10" s="50"/>
      <c r="E10" s="31">
        <f t="shared" si="1"/>
        <v>2059.12</v>
      </c>
      <c r="F10" s="39">
        <v>2059.12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1"/>
      <c r="R10" s="40"/>
      <c r="S10" s="60"/>
      <c r="T10" s="60"/>
      <c r="U10" s="60"/>
      <c r="V10" s="60"/>
      <c r="W10" s="1"/>
      <c r="X10" s="1"/>
      <c r="Y10" s="1"/>
      <c r="Z10" s="1"/>
      <c r="AA10" s="1"/>
      <c r="AB10" s="1"/>
    </row>
    <row r="11" spans="1:28" ht="13.5" thickBot="1">
      <c r="A11" s="16" t="s">
        <v>18</v>
      </c>
      <c r="B11" s="21"/>
      <c r="C11" s="33"/>
      <c r="D11" s="78"/>
      <c r="E11" s="33">
        <f t="shared" si="1"/>
        <v>0.1</v>
      </c>
      <c r="F11" s="41">
        <v>0.1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3"/>
      <c r="R11" s="45"/>
      <c r="S11" s="60"/>
      <c r="T11" s="60"/>
      <c r="U11" s="60"/>
      <c r="V11" s="60"/>
      <c r="W11" s="1"/>
      <c r="X11" s="1"/>
      <c r="Y11" s="1"/>
      <c r="Z11" s="1"/>
      <c r="AA11" s="1"/>
      <c r="AB11" s="1"/>
    </row>
    <row r="12" spans="1:28" ht="13.5" thickBot="1">
      <c r="A12" s="17"/>
      <c r="B12" s="18"/>
      <c r="C12" s="32"/>
      <c r="D12" s="18"/>
      <c r="E12" s="32">
        <f aca="true" t="shared" si="2" ref="E12:R12">E5-E13</f>
        <v>-634617.5399999998</v>
      </c>
      <c r="F12" s="32">
        <f t="shared" si="2"/>
        <v>-170372.0399999998</v>
      </c>
      <c r="G12" s="32">
        <f t="shared" si="2"/>
        <v>-13021</v>
      </c>
      <c r="H12" s="32">
        <f t="shared" si="2"/>
        <v>-6953.5</v>
      </c>
      <c r="I12" s="32">
        <f t="shared" si="2"/>
        <v>-244503</v>
      </c>
      <c r="J12" s="32">
        <f t="shared" si="2"/>
        <v>-31694.5</v>
      </c>
      <c r="K12" s="32">
        <f t="shared" si="2"/>
        <v>-168073.5</v>
      </c>
      <c r="L12" s="32">
        <f t="shared" si="2"/>
        <v>0</v>
      </c>
      <c r="M12" s="32">
        <f t="shared" si="2"/>
        <v>0</v>
      </c>
      <c r="N12" s="32">
        <f t="shared" si="2"/>
        <v>0</v>
      </c>
      <c r="O12" s="32">
        <f t="shared" si="2"/>
        <v>0</v>
      </c>
      <c r="P12" s="32">
        <f t="shared" si="2"/>
        <v>0</v>
      </c>
      <c r="Q12" s="32">
        <f t="shared" si="2"/>
        <v>0</v>
      </c>
      <c r="R12" s="42">
        <f t="shared" si="2"/>
        <v>0</v>
      </c>
      <c r="S12" s="62"/>
      <c r="T12" s="62"/>
      <c r="U12" s="62"/>
      <c r="V12" s="62"/>
      <c r="W12" s="1"/>
      <c r="X12" s="1"/>
      <c r="Y12" s="1"/>
      <c r="Z12" s="1"/>
      <c r="AA12" s="1"/>
      <c r="AB12" s="1"/>
    </row>
    <row r="13" spans="1:28" ht="13.5" thickBot="1">
      <c r="A13" s="13" t="s">
        <v>19</v>
      </c>
      <c r="B13" s="14"/>
      <c r="C13" s="29"/>
      <c r="D13" s="48"/>
      <c r="E13" s="29">
        <f>SUM(E14:E28,E33:E38)</f>
        <v>1719179.76</v>
      </c>
      <c r="F13" s="29">
        <f>SUM(F14:F28,F33:F38)</f>
        <v>1254934.26</v>
      </c>
      <c r="G13" s="29">
        <f aca="true" t="shared" si="3" ref="G13:R13">SUM(G14:G28,G33:G38)</f>
        <v>13021</v>
      </c>
      <c r="H13" s="29">
        <f t="shared" si="3"/>
        <v>6953.5</v>
      </c>
      <c r="I13" s="29">
        <f t="shared" si="3"/>
        <v>244503</v>
      </c>
      <c r="J13" s="29">
        <f t="shared" si="3"/>
        <v>31694.5</v>
      </c>
      <c r="K13" s="29">
        <f t="shared" si="3"/>
        <v>168073.5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0</v>
      </c>
      <c r="P13" s="29">
        <f t="shared" si="3"/>
        <v>0</v>
      </c>
      <c r="Q13" s="29">
        <f t="shared" si="3"/>
        <v>0</v>
      </c>
      <c r="R13" s="36">
        <f t="shared" si="3"/>
        <v>0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2.75">
      <c r="A14" s="15" t="s">
        <v>20</v>
      </c>
      <c r="B14" s="19"/>
      <c r="C14" s="30"/>
      <c r="D14" s="49"/>
      <c r="E14" s="30">
        <f aca="true" t="shared" si="4" ref="E14:E40">SUM(F14:R14)</f>
        <v>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0"/>
      <c r="R14" s="38"/>
      <c r="S14" s="60"/>
      <c r="T14" s="60"/>
      <c r="U14" s="60"/>
      <c r="V14" s="60"/>
      <c r="W14" s="1"/>
      <c r="X14" s="1"/>
      <c r="Y14" s="1"/>
      <c r="Z14" s="1"/>
      <c r="AA14" s="1"/>
      <c r="AB14" s="1"/>
    </row>
    <row r="15" spans="1:28" ht="12.75">
      <c r="A15" s="12" t="s">
        <v>21</v>
      </c>
      <c r="B15" s="20"/>
      <c r="C15" s="31"/>
      <c r="D15" s="52"/>
      <c r="E15" s="31">
        <f t="shared" si="4"/>
        <v>39856</v>
      </c>
      <c r="F15" s="39">
        <v>39856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1"/>
      <c r="R15" s="40"/>
      <c r="S15" s="60"/>
      <c r="T15" s="60"/>
      <c r="U15" s="60"/>
      <c r="V15" s="60"/>
      <c r="W15" s="1"/>
      <c r="X15" s="1"/>
      <c r="Y15" s="1"/>
      <c r="Z15" s="1"/>
      <c r="AA15" s="1"/>
      <c r="AB15" s="1"/>
    </row>
    <row r="16" spans="1:28" ht="12.75">
      <c r="A16" s="12" t="s">
        <v>22</v>
      </c>
      <c r="B16" s="20"/>
      <c r="C16" s="31"/>
      <c r="D16" s="52"/>
      <c r="E16" s="31">
        <f t="shared" si="4"/>
        <v>1241</v>
      </c>
      <c r="F16" s="39">
        <v>1241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1"/>
      <c r="R16" s="40"/>
      <c r="S16" s="60"/>
      <c r="T16" s="60"/>
      <c r="U16" s="60"/>
      <c r="V16" s="60"/>
      <c r="W16" s="1"/>
      <c r="X16" s="1"/>
      <c r="Y16" s="1"/>
      <c r="Z16" s="1"/>
      <c r="AA16" s="1"/>
      <c r="AB16" s="1"/>
    </row>
    <row r="17" spans="1:28" ht="12.75">
      <c r="A17" s="12" t="s">
        <v>44</v>
      </c>
      <c r="B17" s="20"/>
      <c r="C17" s="31"/>
      <c r="D17" s="52"/>
      <c r="E17" s="31">
        <f t="shared" si="4"/>
        <v>19955</v>
      </c>
      <c r="F17" s="39">
        <v>19955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40"/>
      <c r="S17" s="60"/>
      <c r="T17" s="60"/>
      <c r="U17" s="60"/>
      <c r="V17" s="60"/>
      <c r="W17" s="1"/>
      <c r="X17" s="1"/>
      <c r="Y17" s="1"/>
      <c r="Z17" s="1"/>
      <c r="AA17" s="1"/>
      <c r="AB17" s="1"/>
    </row>
    <row r="18" spans="1:28" ht="12.75">
      <c r="A18" s="12" t="s">
        <v>23</v>
      </c>
      <c r="B18" s="20"/>
      <c r="C18" s="31"/>
      <c r="D18" s="52"/>
      <c r="E18" s="31">
        <f t="shared" si="4"/>
        <v>79608.6</v>
      </c>
      <c r="F18" s="39">
        <v>79608.6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1"/>
      <c r="R18" s="40"/>
      <c r="S18" s="60"/>
      <c r="T18" s="60"/>
      <c r="U18" s="60"/>
      <c r="V18" s="60"/>
      <c r="W18" s="1"/>
      <c r="X18" s="1"/>
      <c r="Y18" s="1"/>
      <c r="Z18" s="1"/>
      <c r="AA18" s="1"/>
      <c r="AB18" s="1"/>
    </row>
    <row r="19" spans="1:28" ht="12.75">
      <c r="A19" s="12" t="s">
        <v>24</v>
      </c>
      <c r="B19" s="20"/>
      <c r="C19" s="31"/>
      <c r="D19" s="52"/>
      <c r="E19" s="31">
        <f t="shared" si="4"/>
        <v>29452.7</v>
      </c>
      <c r="F19" s="39">
        <v>29452.7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1"/>
      <c r="R19" s="40"/>
      <c r="S19" s="60"/>
      <c r="T19" s="60"/>
      <c r="U19" s="60"/>
      <c r="V19" s="60"/>
      <c r="W19" s="1"/>
      <c r="X19" s="1"/>
      <c r="Y19" s="1"/>
      <c r="Z19" s="1"/>
      <c r="AA19" s="1"/>
      <c r="AB19" s="1"/>
    </row>
    <row r="20" spans="1:28" ht="12.75">
      <c r="A20" s="12" t="s">
        <v>25</v>
      </c>
      <c r="B20" s="20"/>
      <c r="C20" s="31"/>
      <c r="D20" s="52"/>
      <c r="E20" s="31">
        <f t="shared" si="4"/>
        <v>261800</v>
      </c>
      <c r="F20" s="39">
        <v>261800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1"/>
      <c r="R20" s="40"/>
      <c r="S20" s="60"/>
      <c r="T20" s="60"/>
      <c r="U20" s="60"/>
      <c r="V20" s="60"/>
      <c r="W20" s="1"/>
      <c r="X20" s="1"/>
      <c r="Y20" s="1"/>
      <c r="Z20" s="1"/>
      <c r="AA20" s="1"/>
      <c r="AB20" s="1"/>
    </row>
    <row r="21" spans="1:28" ht="12.75">
      <c r="A21" s="12" t="s">
        <v>26</v>
      </c>
      <c r="B21" s="20"/>
      <c r="C21" s="31"/>
      <c r="D21" s="52"/>
      <c r="E21" s="31">
        <f t="shared" si="4"/>
        <v>18000</v>
      </c>
      <c r="F21" s="39">
        <v>18000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1"/>
      <c r="R21" s="40"/>
      <c r="S21" s="60"/>
      <c r="T21" s="60"/>
      <c r="U21" s="60"/>
      <c r="V21" s="60"/>
      <c r="W21" s="1"/>
      <c r="X21" s="1"/>
      <c r="Y21" s="1"/>
      <c r="Z21" s="1"/>
      <c r="AA21" s="1"/>
      <c r="AB21" s="1"/>
    </row>
    <row r="22" spans="1:28" ht="12.75">
      <c r="A22" s="12" t="s">
        <v>27</v>
      </c>
      <c r="B22" s="20"/>
      <c r="C22" s="31"/>
      <c r="D22" s="50"/>
      <c r="E22" s="31">
        <f t="shared" si="4"/>
        <v>5472</v>
      </c>
      <c r="F22" s="39">
        <v>5472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1"/>
      <c r="R22" s="40"/>
      <c r="S22" s="60"/>
      <c r="T22" s="60"/>
      <c r="U22" s="60"/>
      <c r="V22" s="60"/>
      <c r="W22" s="1"/>
      <c r="X22" s="1"/>
      <c r="Y22" s="1"/>
      <c r="Z22" s="1"/>
      <c r="AA22" s="1"/>
      <c r="AB22" s="1"/>
    </row>
    <row r="23" spans="1:28" ht="12.75">
      <c r="A23" s="12" t="s">
        <v>28</v>
      </c>
      <c r="B23" s="20"/>
      <c r="C23" s="31"/>
      <c r="D23" s="52"/>
      <c r="E23" s="31">
        <f t="shared" si="4"/>
        <v>25260.2</v>
      </c>
      <c r="F23" s="39">
        <v>25260.2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1"/>
      <c r="R23" s="40"/>
      <c r="S23" s="60"/>
      <c r="T23" s="60"/>
      <c r="U23" s="60"/>
      <c r="V23" s="60"/>
      <c r="W23" s="1"/>
      <c r="X23" s="1"/>
      <c r="Y23" s="1"/>
      <c r="Z23" s="1"/>
      <c r="AA23" s="1"/>
      <c r="AB23" s="1"/>
    </row>
    <row r="24" spans="1:28" ht="12.75">
      <c r="A24" s="12" t="s">
        <v>86</v>
      </c>
      <c r="B24" s="20"/>
      <c r="C24" s="31"/>
      <c r="D24" s="52"/>
      <c r="E24" s="31">
        <f t="shared" si="4"/>
        <v>153469</v>
      </c>
      <c r="F24" s="39">
        <v>153469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1"/>
      <c r="R24" s="40"/>
      <c r="S24" s="60"/>
      <c r="T24" s="60"/>
      <c r="U24" s="60"/>
      <c r="V24" s="60"/>
      <c r="W24" s="1"/>
      <c r="X24" s="1"/>
      <c r="Y24" s="1"/>
      <c r="Z24" s="1"/>
      <c r="AA24" s="1"/>
      <c r="AB24" s="1"/>
    </row>
    <row r="25" spans="1:28" ht="12.75">
      <c r="A25" s="12" t="s">
        <v>29</v>
      </c>
      <c r="B25" s="20"/>
      <c r="C25" s="31"/>
      <c r="D25" s="52"/>
      <c r="E25" s="31">
        <f t="shared" si="4"/>
        <v>62161</v>
      </c>
      <c r="F25" s="39">
        <v>10324</v>
      </c>
      <c r="G25" s="39">
        <v>3417</v>
      </c>
      <c r="H25" s="39">
        <v>3474</v>
      </c>
      <c r="I25" s="39">
        <v>4503</v>
      </c>
      <c r="J25" s="39">
        <v>15972</v>
      </c>
      <c r="K25" s="39">
        <v>24471</v>
      </c>
      <c r="L25" s="39"/>
      <c r="M25" s="39"/>
      <c r="N25" s="39"/>
      <c r="O25" s="39"/>
      <c r="P25" s="39"/>
      <c r="Q25" s="128"/>
      <c r="R25" s="40"/>
      <c r="S25" s="60"/>
      <c r="T25" s="60"/>
      <c r="U25" s="60"/>
      <c r="V25" s="60"/>
      <c r="W25" s="1"/>
      <c r="X25" s="1"/>
      <c r="Y25" s="1"/>
      <c r="Z25" s="1"/>
      <c r="AA25" s="1"/>
      <c r="AB25" s="1"/>
    </row>
    <row r="26" spans="1:28" ht="12.75">
      <c r="A26" s="12" t="s">
        <v>30</v>
      </c>
      <c r="B26" s="20"/>
      <c r="C26" s="31"/>
      <c r="D26" s="50"/>
      <c r="E26" s="31">
        <f t="shared" si="4"/>
        <v>5000</v>
      </c>
      <c r="F26" s="39">
        <v>5000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1"/>
      <c r="R26" s="40"/>
      <c r="S26" s="60"/>
      <c r="T26" s="60"/>
      <c r="U26" s="60"/>
      <c r="V26" s="60"/>
      <c r="W26" s="1"/>
      <c r="X26" s="1"/>
      <c r="Y26" s="1"/>
      <c r="Z26" s="1"/>
      <c r="AA26" s="1"/>
      <c r="AB26" s="1"/>
    </row>
    <row r="27" spans="1:28" ht="12.75">
      <c r="A27" s="12" t="s">
        <v>31</v>
      </c>
      <c r="B27" s="20"/>
      <c r="C27" s="31"/>
      <c r="D27" s="52"/>
      <c r="E27" s="31">
        <f t="shared" si="4"/>
        <v>8660.5</v>
      </c>
      <c r="F27" s="39">
        <v>702</v>
      </c>
      <c r="G27" s="39">
        <v>1629</v>
      </c>
      <c r="H27" s="39">
        <v>1329.5</v>
      </c>
      <c r="I27" s="39"/>
      <c r="J27" s="39">
        <v>1472.5</v>
      </c>
      <c r="K27" s="39">
        <v>3527.5</v>
      </c>
      <c r="L27" s="39"/>
      <c r="M27" s="39"/>
      <c r="N27" s="39"/>
      <c r="O27" s="39"/>
      <c r="P27" s="39"/>
      <c r="Q27" s="31"/>
      <c r="R27" s="40"/>
      <c r="S27" s="60"/>
      <c r="T27" s="60"/>
      <c r="U27" s="60"/>
      <c r="V27" s="60"/>
      <c r="W27" s="1"/>
      <c r="X27" s="1"/>
      <c r="Y27" s="1"/>
      <c r="Z27" s="1"/>
      <c r="AA27" s="1"/>
      <c r="AB27" s="1"/>
    </row>
    <row r="28" spans="1:28" ht="12.75">
      <c r="A28" s="12" t="s">
        <v>32</v>
      </c>
      <c r="B28" s="20"/>
      <c r="C28" s="31"/>
      <c r="D28" s="52"/>
      <c r="E28" s="31">
        <f t="shared" si="4"/>
        <v>784965</v>
      </c>
      <c r="F28" s="39">
        <f aca="true" t="shared" si="5" ref="F28:R28">SUM(F29:F32)</f>
        <v>380515</v>
      </c>
      <c r="G28" s="39">
        <f t="shared" si="5"/>
        <v>7975</v>
      </c>
      <c r="H28" s="39">
        <f t="shared" si="5"/>
        <v>2150</v>
      </c>
      <c r="I28" s="39">
        <f t="shared" si="5"/>
        <v>240000</v>
      </c>
      <c r="J28" s="39">
        <f t="shared" si="5"/>
        <v>14250</v>
      </c>
      <c r="K28" s="39">
        <f t="shared" si="5"/>
        <v>140075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57">
        <f t="shared" si="5"/>
        <v>0</v>
      </c>
      <c r="S28" s="61"/>
      <c r="T28" s="61"/>
      <c r="U28" s="61"/>
      <c r="V28" s="61"/>
      <c r="W28" s="1"/>
      <c r="X28" s="1"/>
      <c r="Y28" s="1"/>
      <c r="Z28" s="1"/>
      <c r="AA28" s="1"/>
      <c r="AB28" s="1"/>
    </row>
    <row r="29" spans="1:28" ht="12.75">
      <c r="A29" s="12" t="s">
        <v>33</v>
      </c>
      <c r="B29" s="20"/>
      <c r="C29" s="31"/>
      <c r="D29" s="50"/>
      <c r="E29" s="31">
        <f t="shared" si="4"/>
        <v>182831</v>
      </c>
      <c r="F29" s="39">
        <v>182831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1"/>
      <c r="R29" s="40"/>
      <c r="S29" s="60"/>
      <c r="T29" s="60"/>
      <c r="U29" s="60"/>
      <c r="V29" s="60"/>
      <c r="W29" s="1"/>
      <c r="X29" s="1"/>
      <c r="Y29" s="1"/>
      <c r="Z29" s="1"/>
      <c r="AA29" s="1"/>
      <c r="AB29" s="1"/>
    </row>
    <row r="30" spans="1:28" ht="12.75">
      <c r="A30" s="12" t="s">
        <v>34</v>
      </c>
      <c r="B30" s="20"/>
      <c r="C30" s="31"/>
      <c r="D30" s="50"/>
      <c r="E30" s="31">
        <f t="shared" si="4"/>
        <v>140600</v>
      </c>
      <c r="F30" s="39">
        <v>140600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1"/>
      <c r="R30" s="40"/>
      <c r="S30" s="60"/>
      <c r="T30" s="60"/>
      <c r="U30" s="60"/>
      <c r="V30" s="60"/>
      <c r="W30" s="1"/>
      <c r="X30" s="1"/>
      <c r="Y30" s="1"/>
      <c r="Z30" s="1"/>
      <c r="AA30" s="1"/>
      <c r="AB30" s="1"/>
    </row>
    <row r="31" spans="1:28" ht="12.75">
      <c r="A31" s="12" t="s">
        <v>35</v>
      </c>
      <c r="B31" s="20"/>
      <c r="C31" s="31"/>
      <c r="D31" s="50"/>
      <c r="E31" s="31">
        <f t="shared" si="4"/>
        <v>404450</v>
      </c>
      <c r="F31" s="39"/>
      <c r="G31" s="39">
        <v>7975</v>
      </c>
      <c r="H31" s="39">
        <v>2150</v>
      </c>
      <c r="I31" s="39">
        <v>240000</v>
      </c>
      <c r="J31" s="39">
        <v>14250</v>
      </c>
      <c r="K31" s="39">
        <v>140075</v>
      </c>
      <c r="L31" s="39"/>
      <c r="M31" s="39"/>
      <c r="N31" s="39"/>
      <c r="O31" s="39"/>
      <c r="P31" s="39"/>
      <c r="Q31" s="31"/>
      <c r="R31" s="40"/>
      <c r="S31" s="60"/>
      <c r="T31" s="60"/>
      <c r="U31" s="60"/>
      <c r="V31" s="60"/>
      <c r="W31" s="1"/>
      <c r="X31" s="1"/>
      <c r="Y31" s="1"/>
      <c r="Z31" s="1"/>
      <c r="AA31" s="1"/>
      <c r="AB31" s="1"/>
    </row>
    <row r="32" spans="1:28" ht="12.75">
      <c r="A32" s="12" t="s">
        <v>36</v>
      </c>
      <c r="B32" s="20"/>
      <c r="C32" s="31"/>
      <c r="D32" s="50"/>
      <c r="E32" s="31">
        <f t="shared" si="4"/>
        <v>57084</v>
      </c>
      <c r="F32" s="39">
        <v>57084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1"/>
      <c r="R32" s="40"/>
      <c r="S32" s="60"/>
      <c r="T32" s="60"/>
      <c r="U32" s="60"/>
      <c r="V32" s="60"/>
      <c r="W32" s="1"/>
      <c r="X32" s="1"/>
      <c r="Y32" s="1"/>
      <c r="Z32" s="1"/>
      <c r="AA32" s="1"/>
      <c r="AB32" s="1"/>
    </row>
    <row r="33" spans="1:28" ht="12.75">
      <c r="A33" s="12" t="s">
        <v>37</v>
      </c>
      <c r="B33" s="20"/>
      <c r="C33" s="31"/>
      <c r="D33" s="52"/>
      <c r="E33" s="31">
        <f t="shared" si="4"/>
        <v>90461</v>
      </c>
      <c r="F33" s="39">
        <v>90461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1"/>
      <c r="R33" s="40"/>
      <c r="S33" s="60"/>
      <c r="T33" s="60"/>
      <c r="U33" s="60"/>
      <c r="V33" s="60"/>
      <c r="W33" s="1"/>
      <c r="X33" s="1"/>
      <c r="Y33" s="1"/>
      <c r="Z33" s="1"/>
      <c r="AA33" s="1"/>
      <c r="AB33" s="1"/>
    </row>
    <row r="34" spans="1:28" ht="12.75">
      <c r="A34" s="12" t="s">
        <v>38</v>
      </c>
      <c r="B34" s="20"/>
      <c r="C34" s="31"/>
      <c r="D34" s="50"/>
      <c r="E34" s="31">
        <f t="shared" si="4"/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1"/>
      <c r="R34" s="40"/>
      <c r="S34" s="60"/>
      <c r="T34" s="60"/>
      <c r="U34" s="60"/>
      <c r="V34" s="60"/>
      <c r="W34" s="1"/>
      <c r="X34" s="1"/>
      <c r="Y34" s="1"/>
      <c r="Z34" s="1"/>
      <c r="AA34" s="1"/>
      <c r="AB34" s="1"/>
    </row>
    <row r="35" spans="1:25" ht="12.75">
      <c r="A35" s="12" t="s">
        <v>39</v>
      </c>
      <c r="B35" s="20"/>
      <c r="C35" s="31"/>
      <c r="D35" s="52"/>
      <c r="E35" s="31">
        <f t="shared" si="4"/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1"/>
      <c r="R35" s="40"/>
      <c r="S35" s="60"/>
      <c r="T35" s="60"/>
      <c r="U35" s="60"/>
      <c r="V35" s="60"/>
      <c r="W35" s="1"/>
      <c r="X35" s="1"/>
      <c r="Y35" s="1"/>
    </row>
    <row r="36" spans="1:25" ht="12.75">
      <c r="A36" s="12" t="s">
        <v>40</v>
      </c>
      <c r="B36" s="20"/>
      <c r="C36" s="31"/>
      <c r="D36" s="52"/>
      <c r="E36" s="31">
        <f t="shared" si="4"/>
        <v>130880.76</v>
      </c>
      <c r="F36" s="39">
        <v>130880.76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1"/>
      <c r="R36" s="40"/>
      <c r="S36" s="60"/>
      <c r="T36" s="60"/>
      <c r="U36" s="60"/>
      <c r="V36" s="60"/>
      <c r="W36" s="1"/>
      <c r="X36" s="1"/>
      <c r="Y36" s="1"/>
    </row>
    <row r="37" spans="1:25" ht="12.75">
      <c r="A37" s="16" t="s">
        <v>41</v>
      </c>
      <c r="B37" s="21"/>
      <c r="C37" s="33"/>
      <c r="D37" s="53"/>
      <c r="E37" s="31">
        <f>SUM(F37:W37)</f>
        <v>2937</v>
      </c>
      <c r="F37" s="41">
        <v>2937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3"/>
      <c r="R37" s="45"/>
      <c r="S37" s="60"/>
      <c r="T37" s="60"/>
      <c r="U37" s="60"/>
      <c r="V37" s="60"/>
      <c r="W37" s="1"/>
      <c r="X37" s="1"/>
      <c r="Y37" s="1"/>
    </row>
    <row r="38" spans="1:25" ht="13.5" thickBot="1">
      <c r="A38" s="16" t="s">
        <v>83</v>
      </c>
      <c r="B38" s="21"/>
      <c r="C38" s="33"/>
      <c r="D38" s="53"/>
      <c r="E38" s="33">
        <f>SUM(F38:W38)</f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3"/>
      <c r="R38" s="45"/>
      <c r="S38" s="60"/>
      <c r="T38" s="60"/>
      <c r="U38" s="60"/>
      <c r="V38" s="60"/>
      <c r="W38" s="1"/>
      <c r="X38" s="1"/>
      <c r="Y38" s="1"/>
    </row>
    <row r="39" spans="1:25" ht="12.75">
      <c r="A39" s="28" t="s">
        <v>107</v>
      </c>
      <c r="B39" s="22"/>
      <c r="C39" s="34"/>
      <c r="D39" s="54"/>
      <c r="E39" s="34">
        <f t="shared" si="4"/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4"/>
      <c r="R39" s="44"/>
      <c r="S39" s="60"/>
      <c r="T39" s="60"/>
      <c r="U39" s="60"/>
      <c r="V39" s="60"/>
      <c r="W39" s="1"/>
      <c r="X39" s="1"/>
      <c r="Y39" s="1"/>
    </row>
    <row r="40" spans="1:25" ht="13.5" thickBot="1">
      <c r="A40" s="25" t="s">
        <v>42</v>
      </c>
      <c r="B40" s="23"/>
      <c r="C40" s="35"/>
      <c r="D40" s="55"/>
      <c r="E40" s="35">
        <f t="shared" si="4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5"/>
      <c r="R40" s="47"/>
      <c r="S40" s="60"/>
      <c r="T40" s="60"/>
      <c r="U40" s="60"/>
      <c r="V40" s="60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&amp;CVyhodnotenie plnenia rozpočtu SLK za rok 2006 za SLK Bratislava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A12" sqref="A12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8" t="s">
        <v>69</v>
      </c>
      <c r="B1" s="5"/>
      <c r="C1" s="79"/>
      <c r="D1" s="80"/>
      <c r="E1" s="102"/>
      <c r="F1" s="81"/>
      <c r="G1" s="81"/>
      <c r="H1" s="81"/>
      <c r="I1" s="81"/>
      <c r="J1" s="81"/>
      <c r="K1" s="82" t="s">
        <v>8</v>
      </c>
      <c r="L1" s="81"/>
      <c r="M1" s="81"/>
      <c r="N1" s="81"/>
      <c r="O1" s="81"/>
      <c r="P1" s="81"/>
      <c r="Q1" s="81"/>
      <c r="R1" s="87"/>
      <c r="S1" s="90"/>
      <c r="T1" s="90"/>
      <c r="U1" s="90"/>
      <c r="V1" s="90"/>
    </row>
    <row r="2" spans="1:28" ht="12.75">
      <c r="A2" s="83"/>
      <c r="B2" s="69"/>
      <c r="C2" s="6"/>
      <c r="D2" s="71"/>
      <c r="E2" s="69" t="s">
        <v>7</v>
      </c>
      <c r="F2" s="97" t="s">
        <v>48</v>
      </c>
      <c r="G2" s="70" t="s">
        <v>9</v>
      </c>
      <c r="H2" s="70" t="s">
        <v>63</v>
      </c>
      <c r="I2" s="70" t="s">
        <v>10</v>
      </c>
      <c r="J2" s="70" t="s">
        <v>11</v>
      </c>
      <c r="K2" s="70" t="s">
        <v>12</v>
      </c>
      <c r="L2" s="70" t="s">
        <v>13</v>
      </c>
      <c r="M2" s="70" t="s">
        <v>64</v>
      </c>
      <c r="N2" s="70" t="s">
        <v>65</v>
      </c>
      <c r="O2" s="70" t="s">
        <v>66</v>
      </c>
      <c r="P2" s="70" t="s">
        <v>54</v>
      </c>
      <c r="Q2" s="70" t="s">
        <v>57</v>
      </c>
      <c r="R2" s="86" t="s">
        <v>55</v>
      </c>
      <c r="S2" s="59"/>
      <c r="T2" s="59"/>
      <c r="U2" s="59"/>
      <c r="V2" s="59"/>
      <c r="W2" s="1"/>
      <c r="X2" s="1"/>
      <c r="Y2" s="1"/>
      <c r="Z2" s="1"/>
      <c r="AA2" s="1"/>
      <c r="AB2" s="1"/>
    </row>
    <row r="3" spans="1:28" ht="13.5" thickBot="1">
      <c r="A3" s="85"/>
      <c r="B3" s="70"/>
      <c r="C3" s="9"/>
      <c r="D3" s="72"/>
      <c r="E3" s="70" t="s">
        <v>70</v>
      </c>
      <c r="F3" s="98">
        <v>300000</v>
      </c>
      <c r="G3" s="73">
        <v>300010</v>
      </c>
      <c r="H3" s="73">
        <v>300020</v>
      </c>
      <c r="I3" s="73">
        <v>300030</v>
      </c>
      <c r="J3" s="73">
        <v>300040</v>
      </c>
      <c r="K3" s="73">
        <v>300050</v>
      </c>
      <c r="L3" s="73">
        <v>300060</v>
      </c>
      <c r="M3" s="73">
        <v>300070</v>
      </c>
      <c r="N3" s="73">
        <v>300080</v>
      </c>
      <c r="O3" s="73">
        <v>300081</v>
      </c>
      <c r="P3" s="73">
        <v>300082</v>
      </c>
      <c r="Q3" s="73">
        <v>300090</v>
      </c>
      <c r="R3" s="84">
        <v>300940</v>
      </c>
      <c r="S3" s="59"/>
      <c r="T3" s="59"/>
      <c r="U3" s="59"/>
      <c r="V3" s="59"/>
      <c r="W3" s="1"/>
      <c r="X3" s="1"/>
      <c r="Y3" s="1"/>
      <c r="Z3" s="1"/>
      <c r="AA3" s="1"/>
      <c r="AB3" s="1"/>
    </row>
    <row r="4" spans="1:28" ht="13.5" thickBot="1">
      <c r="A4" s="106" t="s">
        <v>4</v>
      </c>
      <c r="B4" s="107"/>
      <c r="C4" s="3"/>
      <c r="D4" s="108"/>
      <c r="E4" s="107" t="s">
        <v>82</v>
      </c>
      <c r="F4" s="109">
        <v>2</v>
      </c>
      <c r="G4" s="107">
        <v>3</v>
      </c>
      <c r="H4" s="107">
        <v>4</v>
      </c>
      <c r="I4" s="107">
        <v>5</v>
      </c>
      <c r="J4" s="107">
        <v>6</v>
      </c>
      <c r="K4" s="107">
        <v>7</v>
      </c>
      <c r="L4" s="107">
        <v>8</v>
      </c>
      <c r="M4" s="107">
        <v>9</v>
      </c>
      <c r="N4" s="107">
        <v>10</v>
      </c>
      <c r="O4" s="107">
        <v>11</v>
      </c>
      <c r="P4" s="110">
        <v>12</v>
      </c>
      <c r="Q4" s="111">
        <v>13</v>
      </c>
      <c r="R4" s="112">
        <v>14</v>
      </c>
      <c r="S4" s="27"/>
      <c r="T4" s="27"/>
      <c r="U4" s="27"/>
      <c r="V4" s="27"/>
      <c r="W4" s="1"/>
      <c r="X4" s="1"/>
      <c r="Y4" s="1"/>
      <c r="Z4" s="1"/>
      <c r="AA4" s="1"/>
      <c r="AB4" s="1"/>
    </row>
    <row r="5" spans="1:28" ht="13.5" thickBot="1">
      <c r="A5" s="13" t="s">
        <v>14</v>
      </c>
      <c r="B5" s="14"/>
      <c r="C5" s="29"/>
      <c r="D5" s="67"/>
      <c r="E5" s="29">
        <f aca="true" t="shared" si="0" ref="E5:R5">SUM(E6:E11)</f>
        <v>1133859.4</v>
      </c>
      <c r="F5" s="29">
        <f t="shared" si="0"/>
        <v>1133859.4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36">
        <f t="shared" si="0"/>
        <v>0</v>
      </c>
      <c r="S5" s="60"/>
      <c r="T5" s="60"/>
      <c r="U5" s="60"/>
      <c r="V5" s="60"/>
      <c r="W5" s="1"/>
      <c r="X5" s="1"/>
      <c r="Y5" s="1"/>
      <c r="Z5" s="1"/>
      <c r="AA5" s="1"/>
      <c r="AB5" s="1"/>
    </row>
    <row r="6" spans="1:28" ht="12.75">
      <c r="A6" s="15" t="s">
        <v>15</v>
      </c>
      <c r="B6" s="19"/>
      <c r="C6" s="30"/>
      <c r="D6" s="68"/>
      <c r="E6" s="30">
        <f aca="true" t="shared" si="1" ref="E6:E11">SUM(F6:R6)</f>
        <v>1132400</v>
      </c>
      <c r="F6" s="37">
        <v>1132400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38"/>
      <c r="S6" s="60"/>
      <c r="T6" s="60"/>
      <c r="U6" s="60"/>
      <c r="V6" s="60"/>
      <c r="W6" s="1"/>
      <c r="X6" s="1"/>
      <c r="Y6" s="1"/>
      <c r="Z6" s="1"/>
      <c r="AA6" s="1"/>
      <c r="AB6" s="1"/>
    </row>
    <row r="7" spans="1:28" ht="12.75">
      <c r="A7" s="12" t="s">
        <v>106</v>
      </c>
      <c r="B7" s="20"/>
      <c r="C7" s="31"/>
      <c r="D7" s="50"/>
      <c r="E7" s="31">
        <f t="shared" si="1"/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1"/>
      <c r="R7" s="40"/>
      <c r="S7" s="60"/>
      <c r="T7" s="60"/>
      <c r="U7" s="60"/>
      <c r="V7" s="60"/>
      <c r="W7" s="1"/>
      <c r="X7" s="1"/>
      <c r="Y7" s="1"/>
      <c r="Z7" s="1"/>
      <c r="AA7" s="1"/>
      <c r="AB7" s="1"/>
    </row>
    <row r="8" spans="1:28" ht="12.75">
      <c r="A8" s="12" t="s">
        <v>16</v>
      </c>
      <c r="B8" s="20"/>
      <c r="C8" s="31"/>
      <c r="D8" s="50"/>
      <c r="E8" s="31">
        <f t="shared" si="1"/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1"/>
      <c r="R8" s="40"/>
      <c r="S8" s="60"/>
      <c r="T8" s="60"/>
      <c r="U8" s="60"/>
      <c r="V8" s="60"/>
      <c r="W8" s="1"/>
      <c r="X8" s="1"/>
      <c r="Y8" s="1"/>
      <c r="Z8" s="1"/>
      <c r="AA8" s="1"/>
      <c r="AB8" s="1"/>
    </row>
    <row r="9" spans="1:28" ht="12.75">
      <c r="A9" s="12" t="s">
        <v>17</v>
      </c>
      <c r="B9" s="20"/>
      <c r="C9" s="31"/>
      <c r="D9" s="50"/>
      <c r="E9" s="31">
        <f t="shared" si="1"/>
        <v>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1"/>
      <c r="R9" s="40"/>
      <c r="S9" s="60"/>
      <c r="T9" s="60"/>
      <c r="U9" s="60"/>
      <c r="V9" s="60"/>
      <c r="W9" s="1"/>
      <c r="X9" s="1"/>
      <c r="Y9" s="1"/>
      <c r="Z9" s="1"/>
      <c r="AA9" s="1"/>
      <c r="AB9" s="1"/>
    </row>
    <row r="10" spans="1:28" ht="12.75">
      <c r="A10" s="12" t="s">
        <v>105</v>
      </c>
      <c r="B10" s="20"/>
      <c r="C10" s="31"/>
      <c r="D10" s="50"/>
      <c r="E10" s="31">
        <f t="shared" si="1"/>
        <v>1459.4</v>
      </c>
      <c r="F10" s="39">
        <v>1459.4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1"/>
      <c r="R10" s="40"/>
      <c r="S10" s="60"/>
      <c r="T10" s="60"/>
      <c r="U10" s="60"/>
      <c r="V10" s="60"/>
      <c r="W10" s="1"/>
      <c r="X10" s="1"/>
      <c r="Y10" s="1"/>
      <c r="Z10" s="1"/>
      <c r="AA10" s="1"/>
      <c r="AB10" s="1"/>
    </row>
    <row r="11" spans="1:28" ht="13.5" thickBot="1">
      <c r="A11" s="16" t="s">
        <v>18</v>
      </c>
      <c r="B11" s="21"/>
      <c r="C11" s="33"/>
      <c r="D11" s="78"/>
      <c r="E11" s="33">
        <f t="shared" si="1"/>
        <v>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3"/>
      <c r="R11" s="45"/>
      <c r="S11" s="60"/>
      <c r="T11" s="60"/>
      <c r="U11" s="60"/>
      <c r="V11" s="60"/>
      <c r="W11" s="1"/>
      <c r="X11" s="1"/>
      <c r="Y11" s="1"/>
      <c r="Z11" s="1"/>
      <c r="AA11" s="1"/>
      <c r="AB11" s="1"/>
    </row>
    <row r="12" spans="1:28" ht="13.5" thickBot="1">
      <c r="A12" s="17"/>
      <c r="B12" s="18"/>
      <c r="C12" s="32"/>
      <c r="D12" s="18"/>
      <c r="E12" s="32">
        <f aca="true" t="shared" si="2" ref="E12:R12">E5-E13</f>
        <v>-220265.17000000016</v>
      </c>
      <c r="F12" s="32">
        <f t="shared" si="2"/>
        <v>214085.82999999996</v>
      </c>
      <c r="G12" s="32">
        <f t="shared" si="2"/>
        <v>-26751</v>
      </c>
      <c r="H12" s="32">
        <f t="shared" si="2"/>
        <v>-19964.5</v>
      </c>
      <c r="I12" s="32">
        <f t="shared" si="2"/>
        <v>-240412.5</v>
      </c>
      <c r="J12" s="32">
        <f t="shared" si="2"/>
        <v>-17562.5</v>
      </c>
      <c r="K12" s="32">
        <f t="shared" si="2"/>
        <v>-125454.5</v>
      </c>
      <c r="L12" s="32">
        <f t="shared" si="2"/>
        <v>0</v>
      </c>
      <c r="M12" s="32">
        <f t="shared" si="2"/>
        <v>0</v>
      </c>
      <c r="N12" s="32">
        <f t="shared" si="2"/>
        <v>-3000</v>
      </c>
      <c r="O12" s="32">
        <f t="shared" si="2"/>
        <v>0</v>
      </c>
      <c r="P12" s="32">
        <f t="shared" si="2"/>
        <v>0</v>
      </c>
      <c r="Q12" s="32">
        <f t="shared" si="2"/>
        <v>-1206</v>
      </c>
      <c r="R12" s="42">
        <f t="shared" si="2"/>
        <v>0</v>
      </c>
      <c r="S12" s="62"/>
      <c r="T12" s="62"/>
      <c r="U12" s="62"/>
      <c r="V12" s="62"/>
      <c r="W12" s="1"/>
      <c r="X12" s="1"/>
      <c r="Y12" s="1"/>
      <c r="Z12" s="1"/>
      <c r="AA12" s="1"/>
      <c r="AB12" s="1"/>
    </row>
    <row r="13" spans="1:28" ht="13.5" thickBot="1">
      <c r="A13" s="13" t="s">
        <v>19</v>
      </c>
      <c r="B13" s="14"/>
      <c r="C13" s="29"/>
      <c r="D13" s="48"/>
      <c r="E13" s="29">
        <f>SUM(E14:E28,E33:E38)</f>
        <v>1354124.57</v>
      </c>
      <c r="F13" s="29">
        <f>SUM(F14:F28,F33:F38)</f>
        <v>919773.57</v>
      </c>
      <c r="G13" s="29">
        <f aca="true" t="shared" si="3" ref="G13:R13">SUM(G14:G28,G33:G38)</f>
        <v>26751</v>
      </c>
      <c r="H13" s="29">
        <f t="shared" si="3"/>
        <v>19964.5</v>
      </c>
      <c r="I13" s="29">
        <f t="shared" si="3"/>
        <v>240412.5</v>
      </c>
      <c r="J13" s="29">
        <f t="shared" si="3"/>
        <v>17562.5</v>
      </c>
      <c r="K13" s="29">
        <f t="shared" si="3"/>
        <v>125454.5</v>
      </c>
      <c r="L13" s="29">
        <f t="shared" si="3"/>
        <v>0</v>
      </c>
      <c r="M13" s="29">
        <f t="shared" si="3"/>
        <v>0</v>
      </c>
      <c r="N13" s="29">
        <f t="shared" si="3"/>
        <v>3000</v>
      </c>
      <c r="O13" s="29">
        <f t="shared" si="3"/>
        <v>0</v>
      </c>
      <c r="P13" s="29">
        <f t="shared" si="3"/>
        <v>0</v>
      </c>
      <c r="Q13" s="29">
        <f t="shared" si="3"/>
        <v>1206</v>
      </c>
      <c r="R13" s="36">
        <f t="shared" si="3"/>
        <v>0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2.75">
      <c r="A14" s="15" t="s">
        <v>20</v>
      </c>
      <c r="B14" s="19"/>
      <c r="C14" s="30"/>
      <c r="D14" s="49"/>
      <c r="E14" s="30">
        <f aca="true" t="shared" si="4" ref="E14:E40">SUM(F14:R14)</f>
        <v>12183.8</v>
      </c>
      <c r="F14" s="37">
        <v>10783.8</v>
      </c>
      <c r="G14" s="37"/>
      <c r="H14" s="37"/>
      <c r="I14" s="37"/>
      <c r="J14" s="37"/>
      <c r="K14" s="37"/>
      <c r="L14" s="37"/>
      <c r="M14" s="37"/>
      <c r="N14" s="37">
        <v>1400</v>
      </c>
      <c r="O14" s="37"/>
      <c r="P14" s="37"/>
      <c r="Q14" s="30"/>
      <c r="R14" s="38"/>
      <c r="S14" s="60"/>
      <c r="T14" s="60"/>
      <c r="U14" s="60"/>
      <c r="V14" s="60"/>
      <c r="W14" s="1"/>
      <c r="X14" s="1"/>
      <c r="Y14" s="1"/>
      <c r="Z14" s="1"/>
      <c r="AA14" s="1"/>
      <c r="AB14" s="1"/>
    </row>
    <row r="15" spans="1:28" ht="12.75">
      <c r="A15" s="12" t="s">
        <v>21</v>
      </c>
      <c r="B15" s="20"/>
      <c r="C15" s="31"/>
      <c r="D15" s="52"/>
      <c r="E15" s="31">
        <f t="shared" si="4"/>
        <v>33477.26</v>
      </c>
      <c r="F15" s="39">
        <v>33402.26</v>
      </c>
      <c r="G15" s="39"/>
      <c r="H15" s="39"/>
      <c r="I15" s="39"/>
      <c r="J15" s="39"/>
      <c r="K15" s="39">
        <v>75</v>
      </c>
      <c r="L15" s="39"/>
      <c r="M15" s="39"/>
      <c r="N15" s="39"/>
      <c r="O15" s="39"/>
      <c r="P15" s="39"/>
      <c r="Q15" s="31"/>
      <c r="R15" s="40"/>
      <c r="S15" s="60"/>
      <c r="T15" s="60"/>
      <c r="U15" s="60"/>
      <c r="V15" s="60"/>
      <c r="W15" s="1"/>
      <c r="X15" s="1"/>
      <c r="Y15" s="1"/>
      <c r="Z15" s="1"/>
      <c r="AA15" s="1"/>
      <c r="AB15" s="1"/>
    </row>
    <row r="16" spans="1:28" ht="12.75">
      <c r="A16" s="12" t="s">
        <v>22</v>
      </c>
      <c r="B16" s="20"/>
      <c r="C16" s="31"/>
      <c r="D16" s="52"/>
      <c r="E16" s="31">
        <f t="shared" si="4"/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1"/>
      <c r="R16" s="40"/>
      <c r="S16" s="60"/>
      <c r="T16" s="60"/>
      <c r="U16" s="60"/>
      <c r="V16" s="60"/>
      <c r="W16" s="1"/>
      <c r="X16" s="1"/>
      <c r="Y16" s="1"/>
      <c r="Z16" s="1"/>
      <c r="AA16" s="1"/>
      <c r="AB16" s="1"/>
    </row>
    <row r="17" spans="1:28" ht="12.75">
      <c r="A17" s="12" t="s">
        <v>44</v>
      </c>
      <c r="B17" s="20"/>
      <c r="C17" s="31"/>
      <c r="D17" s="52"/>
      <c r="E17" s="31">
        <f t="shared" si="4"/>
        <v>25647</v>
      </c>
      <c r="F17" s="39">
        <v>25647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40"/>
      <c r="S17" s="60"/>
      <c r="T17" s="60"/>
      <c r="U17" s="60"/>
      <c r="V17" s="60"/>
      <c r="W17" s="1"/>
      <c r="X17" s="1"/>
      <c r="Y17" s="1"/>
      <c r="Z17" s="1"/>
      <c r="AA17" s="1"/>
      <c r="AB17" s="1"/>
    </row>
    <row r="18" spans="1:28" ht="12.75">
      <c r="A18" s="12" t="s">
        <v>23</v>
      </c>
      <c r="B18" s="20"/>
      <c r="C18" s="31"/>
      <c r="D18" s="52"/>
      <c r="E18" s="31">
        <f t="shared" si="4"/>
        <v>74392.25</v>
      </c>
      <c r="F18" s="39">
        <v>74392.25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1"/>
      <c r="R18" s="40"/>
      <c r="S18" s="60"/>
      <c r="T18" s="60"/>
      <c r="U18" s="60"/>
      <c r="V18" s="60"/>
      <c r="W18" s="1"/>
      <c r="X18" s="1"/>
      <c r="Y18" s="1"/>
      <c r="Z18" s="1"/>
      <c r="AA18" s="1"/>
      <c r="AB18" s="1"/>
    </row>
    <row r="19" spans="1:28" ht="12.75">
      <c r="A19" s="12" t="s">
        <v>24</v>
      </c>
      <c r="B19" s="20"/>
      <c r="C19" s="31"/>
      <c r="D19" s="52"/>
      <c r="E19" s="31">
        <f t="shared" si="4"/>
        <v>42685</v>
      </c>
      <c r="F19" s="39">
        <v>42685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1"/>
      <c r="R19" s="40"/>
      <c r="S19" s="60"/>
      <c r="T19" s="60"/>
      <c r="U19" s="60"/>
      <c r="V19" s="60"/>
      <c r="W19" s="1"/>
      <c r="X19" s="1"/>
      <c r="Y19" s="1"/>
      <c r="Z19" s="1"/>
      <c r="AA19" s="1"/>
      <c r="AB19" s="1"/>
    </row>
    <row r="20" spans="1:28" ht="12.75">
      <c r="A20" s="12" t="s">
        <v>25</v>
      </c>
      <c r="B20" s="20"/>
      <c r="C20" s="31"/>
      <c r="D20" s="52"/>
      <c r="E20" s="31">
        <f t="shared" si="4"/>
        <v>1785</v>
      </c>
      <c r="F20" s="39">
        <v>1785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1"/>
      <c r="R20" s="40"/>
      <c r="S20" s="60"/>
      <c r="T20" s="60"/>
      <c r="U20" s="60"/>
      <c r="V20" s="60"/>
      <c r="W20" s="1"/>
      <c r="X20" s="1"/>
      <c r="Y20" s="1"/>
      <c r="Z20" s="1"/>
      <c r="AA20" s="1"/>
      <c r="AB20" s="1"/>
    </row>
    <row r="21" spans="1:28" ht="12.75">
      <c r="A21" s="12" t="s">
        <v>26</v>
      </c>
      <c r="B21" s="20"/>
      <c r="C21" s="31"/>
      <c r="D21" s="52"/>
      <c r="E21" s="31">
        <f t="shared" si="4"/>
        <v>0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1"/>
      <c r="R21" s="40"/>
      <c r="S21" s="60"/>
      <c r="T21" s="60"/>
      <c r="U21" s="60"/>
      <c r="V21" s="60"/>
      <c r="W21" s="1"/>
      <c r="X21" s="1"/>
      <c r="Y21" s="1"/>
      <c r="Z21" s="1"/>
      <c r="AA21" s="1"/>
      <c r="AB21" s="1"/>
    </row>
    <row r="22" spans="1:28" ht="12.75">
      <c r="A22" s="12" t="s">
        <v>27</v>
      </c>
      <c r="B22" s="20"/>
      <c r="C22" s="31"/>
      <c r="D22" s="50"/>
      <c r="E22" s="31">
        <f t="shared" si="4"/>
        <v>9417</v>
      </c>
      <c r="F22" s="39">
        <v>9417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1"/>
      <c r="R22" s="40"/>
      <c r="S22" s="60"/>
      <c r="T22" s="60"/>
      <c r="U22" s="60"/>
      <c r="V22" s="60"/>
      <c r="W22" s="1"/>
      <c r="X22" s="1"/>
      <c r="Y22" s="1"/>
      <c r="Z22" s="1"/>
      <c r="AA22" s="1"/>
      <c r="AB22" s="1"/>
    </row>
    <row r="23" spans="1:28" ht="12.75">
      <c r="A23" s="12" t="s">
        <v>28</v>
      </c>
      <c r="B23" s="20"/>
      <c r="C23" s="31"/>
      <c r="D23" s="52"/>
      <c r="E23" s="31">
        <f t="shared" si="4"/>
        <v>16789</v>
      </c>
      <c r="F23" s="39">
        <v>16789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1"/>
      <c r="R23" s="40"/>
      <c r="S23" s="60"/>
      <c r="T23" s="60"/>
      <c r="U23" s="60"/>
      <c r="V23" s="60"/>
      <c r="W23" s="1"/>
      <c r="X23" s="1"/>
      <c r="Y23" s="1"/>
      <c r="Z23" s="1"/>
      <c r="AA23" s="1"/>
      <c r="AB23" s="1"/>
    </row>
    <row r="24" spans="1:28" ht="12.75">
      <c r="A24" s="12" t="s">
        <v>86</v>
      </c>
      <c r="B24" s="20"/>
      <c r="C24" s="31"/>
      <c r="D24" s="52"/>
      <c r="E24" s="31">
        <f t="shared" si="4"/>
        <v>52173.9</v>
      </c>
      <c r="F24" s="39">
        <v>50173.9</v>
      </c>
      <c r="G24" s="39"/>
      <c r="H24" s="39">
        <v>400</v>
      </c>
      <c r="I24" s="39"/>
      <c r="J24" s="39"/>
      <c r="K24" s="39"/>
      <c r="L24" s="39"/>
      <c r="M24" s="39"/>
      <c r="N24" s="39">
        <v>1600</v>
      </c>
      <c r="O24" s="39"/>
      <c r="P24" s="39"/>
      <c r="Q24" s="31"/>
      <c r="R24" s="40"/>
      <c r="S24" s="60"/>
      <c r="T24" s="60"/>
      <c r="U24" s="60"/>
      <c r="V24" s="60"/>
      <c r="W24" s="1"/>
      <c r="X24" s="1"/>
      <c r="Y24" s="1"/>
      <c r="Z24" s="1"/>
      <c r="AA24" s="1"/>
      <c r="AB24" s="1"/>
    </row>
    <row r="25" spans="1:28" ht="12.75">
      <c r="A25" s="12" t="s">
        <v>29</v>
      </c>
      <c r="B25" s="20"/>
      <c r="C25" s="31"/>
      <c r="D25" s="52"/>
      <c r="E25" s="31">
        <f t="shared" si="4"/>
        <v>79497</v>
      </c>
      <c r="F25" s="39">
        <v>27704</v>
      </c>
      <c r="G25" s="39">
        <v>11781</v>
      </c>
      <c r="H25" s="39">
        <v>16982</v>
      </c>
      <c r="I25" s="39"/>
      <c r="J25" s="39">
        <v>16563</v>
      </c>
      <c r="K25" s="39">
        <v>5261</v>
      </c>
      <c r="L25" s="39"/>
      <c r="M25" s="39"/>
      <c r="N25" s="39"/>
      <c r="O25" s="39"/>
      <c r="P25" s="39"/>
      <c r="Q25" s="128">
        <v>1206</v>
      </c>
      <c r="R25" s="40"/>
      <c r="S25" s="60"/>
      <c r="T25" s="60"/>
      <c r="U25" s="60"/>
      <c r="V25" s="60"/>
      <c r="W25" s="1"/>
      <c r="X25" s="1"/>
      <c r="Y25" s="1"/>
      <c r="Z25" s="1"/>
      <c r="AA25" s="1"/>
      <c r="AB25" s="1"/>
    </row>
    <row r="26" spans="1:28" ht="12.75">
      <c r="A26" s="12" t="s">
        <v>30</v>
      </c>
      <c r="B26" s="20"/>
      <c r="C26" s="31"/>
      <c r="D26" s="50"/>
      <c r="E26" s="31">
        <f t="shared" si="4"/>
        <v>7600</v>
      </c>
      <c r="F26" s="39"/>
      <c r="G26" s="39">
        <v>7600</v>
      </c>
      <c r="H26" s="39"/>
      <c r="I26" s="39"/>
      <c r="J26" s="39"/>
      <c r="K26" s="39"/>
      <c r="L26" s="39"/>
      <c r="M26" s="39"/>
      <c r="N26" s="39"/>
      <c r="O26" s="39"/>
      <c r="P26" s="39"/>
      <c r="Q26" s="31"/>
      <c r="R26" s="40"/>
      <c r="S26" s="60"/>
      <c r="T26" s="60"/>
      <c r="U26" s="60"/>
      <c r="V26" s="60"/>
      <c r="W26" s="1"/>
      <c r="X26" s="1"/>
      <c r="Y26" s="1"/>
      <c r="Z26" s="1"/>
      <c r="AA26" s="1"/>
      <c r="AB26" s="1"/>
    </row>
    <row r="27" spans="1:28" ht="12.75">
      <c r="A27" s="12" t="s">
        <v>31</v>
      </c>
      <c r="B27" s="20"/>
      <c r="C27" s="31"/>
      <c r="D27" s="52"/>
      <c r="E27" s="31">
        <f t="shared" si="4"/>
        <v>13150.5</v>
      </c>
      <c r="F27" s="39">
        <v>1667.5</v>
      </c>
      <c r="G27" s="39">
        <v>7370</v>
      </c>
      <c r="H27" s="39">
        <v>2582.5</v>
      </c>
      <c r="I27" s="39">
        <v>412.5</v>
      </c>
      <c r="J27" s="39">
        <v>999.5</v>
      </c>
      <c r="K27" s="39">
        <v>118.5</v>
      </c>
      <c r="L27" s="39"/>
      <c r="M27" s="39"/>
      <c r="N27" s="39"/>
      <c r="O27" s="39"/>
      <c r="P27" s="39"/>
      <c r="Q27" s="31"/>
      <c r="R27" s="40"/>
      <c r="S27" s="60"/>
      <c r="T27" s="60"/>
      <c r="U27" s="60"/>
      <c r="V27" s="60"/>
      <c r="W27" s="1"/>
      <c r="X27" s="1"/>
      <c r="Y27" s="1"/>
      <c r="Z27" s="1"/>
      <c r="AA27" s="1"/>
      <c r="AB27" s="1"/>
    </row>
    <row r="28" spans="1:28" ht="12.75">
      <c r="A28" s="12" t="s">
        <v>32</v>
      </c>
      <c r="B28" s="20"/>
      <c r="C28" s="31"/>
      <c r="D28" s="52"/>
      <c r="E28" s="31">
        <f t="shared" si="4"/>
        <v>708276</v>
      </c>
      <c r="F28" s="39">
        <f aca="true" t="shared" si="5" ref="F28:R28">SUM(F29:F32)</f>
        <v>348276</v>
      </c>
      <c r="G28" s="39">
        <f t="shared" si="5"/>
        <v>0</v>
      </c>
      <c r="H28" s="39">
        <f t="shared" si="5"/>
        <v>0</v>
      </c>
      <c r="I28" s="39">
        <f t="shared" si="5"/>
        <v>240000</v>
      </c>
      <c r="J28" s="39">
        <f t="shared" si="5"/>
        <v>0</v>
      </c>
      <c r="K28" s="39">
        <f t="shared" si="5"/>
        <v>120000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57">
        <f t="shared" si="5"/>
        <v>0</v>
      </c>
      <c r="S28" s="61"/>
      <c r="T28" s="61"/>
      <c r="U28" s="61"/>
      <c r="V28" s="61"/>
      <c r="W28" s="1"/>
      <c r="X28" s="1"/>
      <c r="Y28" s="1"/>
      <c r="Z28" s="1"/>
      <c r="AA28" s="1"/>
      <c r="AB28" s="1"/>
    </row>
    <row r="29" spans="1:28" ht="12.75">
      <c r="A29" s="12" t="s">
        <v>33</v>
      </c>
      <c r="B29" s="20"/>
      <c r="C29" s="31"/>
      <c r="D29" s="50"/>
      <c r="E29" s="31">
        <f t="shared" si="4"/>
        <v>205608</v>
      </c>
      <c r="F29" s="39">
        <v>205608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1"/>
      <c r="R29" s="40"/>
      <c r="S29" s="60"/>
      <c r="T29" s="60"/>
      <c r="U29" s="60"/>
      <c r="V29" s="60"/>
      <c r="W29" s="1"/>
      <c r="X29" s="1"/>
      <c r="Y29" s="1"/>
      <c r="Z29" s="1"/>
      <c r="AA29" s="1"/>
      <c r="AB29" s="1"/>
    </row>
    <row r="30" spans="1:28" ht="12.75">
      <c r="A30" s="12" t="s">
        <v>34</v>
      </c>
      <c r="B30" s="20"/>
      <c r="C30" s="31"/>
      <c r="D30" s="50"/>
      <c r="E30" s="31">
        <f t="shared" si="4"/>
        <v>69750</v>
      </c>
      <c r="F30" s="39">
        <v>69750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1"/>
      <c r="R30" s="40"/>
      <c r="S30" s="60"/>
      <c r="T30" s="60"/>
      <c r="U30" s="60"/>
      <c r="V30" s="60"/>
      <c r="W30" s="1"/>
      <c r="X30" s="1"/>
      <c r="Y30" s="1"/>
      <c r="Z30" s="1"/>
      <c r="AA30" s="1"/>
      <c r="AB30" s="1"/>
    </row>
    <row r="31" spans="1:28" ht="12.75">
      <c r="A31" s="12" t="s">
        <v>35</v>
      </c>
      <c r="B31" s="20"/>
      <c r="C31" s="31"/>
      <c r="D31" s="50"/>
      <c r="E31" s="31">
        <f t="shared" si="4"/>
        <v>360000</v>
      </c>
      <c r="F31" s="39"/>
      <c r="G31" s="39"/>
      <c r="H31" s="39"/>
      <c r="I31" s="39">
        <v>240000</v>
      </c>
      <c r="J31" s="39"/>
      <c r="K31" s="39">
        <v>120000</v>
      </c>
      <c r="L31" s="39"/>
      <c r="M31" s="39"/>
      <c r="N31" s="39"/>
      <c r="O31" s="39"/>
      <c r="P31" s="39"/>
      <c r="Q31" s="31"/>
      <c r="R31" s="40"/>
      <c r="S31" s="60"/>
      <c r="T31" s="60"/>
      <c r="U31" s="60"/>
      <c r="V31" s="60"/>
      <c r="W31" s="1"/>
      <c r="X31" s="1"/>
      <c r="Y31" s="1"/>
      <c r="Z31" s="1"/>
      <c r="AA31" s="1"/>
      <c r="AB31" s="1"/>
    </row>
    <row r="32" spans="1:28" ht="12.75">
      <c r="A32" s="12" t="s">
        <v>36</v>
      </c>
      <c r="B32" s="20"/>
      <c r="C32" s="31"/>
      <c r="D32" s="50"/>
      <c r="E32" s="31">
        <f t="shared" si="4"/>
        <v>72918</v>
      </c>
      <c r="F32" s="39">
        <v>72918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1"/>
      <c r="R32" s="40"/>
      <c r="S32" s="60"/>
      <c r="T32" s="60"/>
      <c r="U32" s="60"/>
      <c r="V32" s="60"/>
      <c r="W32" s="1"/>
      <c r="X32" s="1"/>
      <c r="Y32" s="1"/>
      <c r="Z32" s="1"/>
      <c r="AA32" s="1"/>
      <c r="AB32" s="1"/>
    </row>
    <row r="33" spans="1:28" ht="12.75">
      <c r="A33" s="12" t="s">
        <v>37</v>
      </c>
      <c r="B33" s="20"/>
      <c r="C33" s="31"/>
      <c r="D33" s="52"/>
      <c r="E33" s="31">
        <f t="shared" si="4"/>
        <v>139741</v>
      </c>
      <c r="F33" s="39">
        <v>139741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1"/>
      <c r="R33" s="40"/>
      <c r="S33" s="60"/>
      <c r="T33" s="60"/>
      <c r="U33" s="60"/>
      <c r="V33" s="60"/>
      <c r="W33" s="1"/>
      <c r="X33" s="1"/>
      <c r="Y33" s="1"/>
      <c r="Z33" s="1"/>
      <c r="AA33" s="1"/>
      <c r="AB33" s="1"/>
    </row>
    <row r="34" spans="1:28" ht="12.75">
      <c r="A34" s="12" t="s">
        <v>38</v>
      </c>
      <c r="B34" s="20"/>
      <c r="C34" s="31"/>
      <c r="D34" s="50"/>
      <c r="E34" s="31">
        <f t="shared" si="4"/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1"/>
      <c r="R34" s="40"/>
      <c r="S34" s="60"/>
      <c r="T34" s="60"/>
      <c r="U34" s="60"/>
      <c r="V34" s="60"/>
      <c r="W34" s="1"/>
      <c r="X34" s="1"/>
      <c r="Y34" s="1"/>
      <c r="Z34" s="1"/>
      <c r="AA34" s="1"/>
      <c r="AB34" s="1"/>
    </row>
    <row r="35" spans="1:25" ht="12.75">
      <c r="A35" s="12" t="s">
        <v>39</v>
      </c>
      <c r="B35" s="20"/>
      <c r="C35" s="31"/>
      <c r="D35" s="52"/>
      <c r="E35" s="31">
        <f t="shared" si="4"/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1"/>
      <c r="R35" s="40"/>
      <c r="S35" s="60"/>
      <c r="T35" s="60"/>
      <c r="U35" s="60"/>
      <c r="V35" s="60"/>
      <c r="W35" s="1"/>
      <c r="X35" s="1"/>
      <c r="Y35" s="1"/>
    </row>
    <row r="36" spans="1:25" ht="12.75">
      <c r="A36" s="12" t="s">
        <v>40</v>
      </c>
      <c r="B36" s="20"/>
      <c r="C36" s="31"/>
      <c r="D36" s="52"/>
      <c r="E36" s="31">
        <f t="shared" si="4"/>
        <v>134159</v>
      </c>
      <c r="F36" s="39">
        <v>134159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1"/>
      <c r="R36" s="40"/>
      <c r="S36" s="60"/>
      <c r="T36" s="60"/>
      <c r="U36" s="60"/>
      <c r="V36" s="60"/>
      <c r="W36" s="1"/>
      <c r="X36" s="1"/>
      <c r="Y36" s="1"/>
    </row>
    <row r="37" spans="1:25" ht="12.75">
      <c r="A37" s="16" t="s">
        <v>41</v>
      </c>
      <c r="B37" s="21"/>
      <c r="C37" s="33"/>
      <c r="D37" s="53"/>
      <c r="E37" s="31">
        <f>SUM(F37:W37)</f>
        <v>3150.86</v>
      </c>
      <c r="F37" s="41">
        <v>3150.86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3"/>
      <c r="R37" s="45"/>
      <c r="S37" s="60"/>
      <c r="T37" s="60"/>
      <c r="U37" s="60"/>
      <c r="V37" s="60"/>
      <c r="W37" s="1"/>
      <c r="X37" s="1"/>
      <c r="Y37" s="1"/>
    </row>
    <row r="38" spans="1:25" ht="13.5" thickBot="1">
      <c r="A38" s="16" t="s">
        <v>83</v>
      </c>
      <c r="B38" s="21"/>
      <c r="C38" s="33"/>
      <c r="D38" s="53"/>
      <c r="E38" s="33">
        <f>SUM(F38:W38)</f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3"/>
      <c r="R38" s="45"/>
      <c r="S38" s="60"/>
      <c r="T38" s="60"/>
      <c r="U38" s="60"/>
      <c r="V38" s="60"/>
      <c r="W38" s="1"/>
      <c r="X38" s="1"/>
      <c r="Y38" s="1"/>
    </row>
    <row r="39" spans="1:25" ht="12.75">
      <c r="A39" s="28" t="s">
        <v>107</v>
      </c>
      <c r="B39" s="22"/>
      <c r="C39" s="34"/>
      <c r="D39" s="54"/>
      <c r="E39" s="34">
        <f t="shared" si="4"/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4"/>
      <c r="R39" s="44"/>
      <c r="S39" s="60"/>
      <c r="T39" s="60"/>
      <c r="U39" s="60"/>
      <c r="V39" s="60"/>
      <c r="W39" s="1"/>
      <c r="X39" s="1"/>
      <c r="Y39" s="1"/>
    </row>
    <row r="40" spans="1:25" ht="13.5" thickBot="1">
      <c r="A40" s="25" t="s">
        <v>42</v>
      </c>
      <c r="B40" s="23"/>
      <c r="C40" s="35"/>
      <c r="D40" s="55"/>
      <c r="E40" s="35">
        <f t="shared" si="4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5"/>
      <c r="R40" s="47"/>
      <c r="S40" s="60"/>
      <c r="T40" s="60"/>
      <c r="U40" s="60"/>
      <c r="V40" s="60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&amp;CVyhodnotenie plnenia rozpočtu SLK za rok 2006 za SLK Bratislava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A12" sqref="A12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8" t="s">
        <v>71</v>
      </c>
      <c r="B1" s="5"/>
      <c r="C1" s="79"/>
      <c r="D1" s="80"/>
      <c r="E1" s="102"/>
      <c r="F1" s="81"/>
      <c r="G1" s="81"/>
      <c r="H1" s="81"/>
      <c r="I1" s="81"/>
      <c r="J1" s="81"/>
      <c r="K1" s="82" t="s">
        <v>8</v>
      </c>
      <c r="L1" s="81"/>
      <c r="M1" s="81"/>
      <c r="N1" s="81"/>
      <c r="O1" s="81"/>
      <c r="P1" s="81"/>
      <c r="Q1" s="81"/>
      <c r="R1" s="87"/>
      <c r="S1" s="90"/>
      <c r="T1" s="90"/>
      <c r="U1" s="90"/>
      <c r="V1" s="90"/>
    </row>
    <row r="2" spans="1:28" ht="12.75">
      <c r="A2" s="83"/>
      <c r="B2" s="69"/>
      <c r="C2" s="6"/>
      <c r="D2" s="71"/>
      <c r="E2" s="69" t="s">
        <v>7</v>
      </c>
      <c r="F2" s="97" t="s">
        <v>48</v>
      </c>
      <c r="G2" s="70" t="s">
        <v>9</v>
      </c>
      <c r="H2" s="70" t="s">
        <v>63</v>
      </c>
      <c r="I2" s="70" t="s">
        <v>10</v>
      </c>
      <c r="J2" s="70" t="s">
        <v>11</v>
      </c>
      <c r="K2" s="70" t="s">
        <v>12</v>
      </c>
      <c r="L2" s="70" t="s">
        <v>13</v>
      </c>
      <c r="M2" s="70" t="s">
        <v>64</v>
      </c>
      <c r="N2" s="70" t="s">
        <v>65</v>
      </c>
      <c r="O2" s="70" t="s">
        <v>66</v>
      </c>
      <c r="P2" s="70" t="s">
        <v>54</v>
      </c>
      <c r="Q2" s="70" t="s">
        <v>57</v>
      </c>
      <c r="R2" s="86" t="s">
        <v>55</v>
      </c>
      <c r="S2" s="59"/>
      <c r="T2" s="59"/>
      <c r="U2" s="59"/>
      <c r="V2" s="59"/>
      <c r="W2" s="1"/>
      <c r="X2" s="1"/>
      <c r="Y2" s="1"/>
      <c r="Z2" s="1"/>
      <c r="AA2" s="1"/>
      <c r="AB2" s="1"/>
    </row>
    <row r="3" spans="1:28" ht="13.5" thickBot="1">
      <c r="A3" s="85"/>
      <c r="B3" s="70"/>
      <c r="C3" s="9"/>
      <c r="D3" s="72"/>
      <c r="E3" s="70" t="s">
        <v>72</v>
      </c>
      <c r="F3" s="98">
        <v>400000</v>
      </c>
      <c r="G3" s="73">
        <v>400010</v>
      </c>
      <c r="H3" s="73">
        <v>400020</v>
      </c>
      <c r="I3" s="73">
        <v>400030</v>
      </c>
      <c r="J3" s="73">
        <v>400040</v>
      </c>
      <c r="K3" s="73">
        <v>400050</v>
      </c>
      <c r="L3" s="73">
        <v>400060</v>
      </c>
      <c r="M3" s="73">
        <v>400070</v>
      </c>
      <c r="N3" s="73">
        <v>400080</v>
      </c>
      <c r="O3" s="73">
        <v>400081</v>
      </c>
      <c r="P3" s="73">
        <v>400082</v>
      </c>
      <c r="Q3" s="73">
        <v>400090</v>
      </c>
      <c r="R3" s="84">
        <v>400940</v>
      </c>
      <c r="S3" s="59"/>
      <c r="T3" s="59"/>
      <c r="U3" s="59"/>
      <c r="V3" s="59"/>
      <c r="W3" s="1"/>
      <c r="X3" s="1"/>
      <c r="Y3" s="1"/>
      <c r="Z3" s="1"/>
      <c r="AA3" s="1"/>
      <c r="AB3" s="1"/>
    </row>
    <row r="4" spans="1:28" ht="13.5" thickBot="1">
      <c r="A4" s="106" t="s">
        <v>4</v>
      </c>
      <c r="B4" s="107"/>
      <c r="C4" s="3"/>
      <c r="D4" s="108"/>
      <c r="E4" s="107" t="s">
        <v>82</v>
      </c>
      <c r="F4" s="109">
        <v>2</v>
      </c>
      <c r="G4" s="107">
        <v>3</v>
      </c>
      <c r="H4" s="107">
        <v>4</v>
      </c>
      <c r="I4" s="107">
        <v>5</v>
      </c>
      <c r="J4" s="107">
        <v>6</v>
      </c>
      <c r="K4" s="107">
        <v>7</v>
      </c>
      <c r="L4" s="107">
        <v>8</v>
      </c>
      <c r="M4" s="107">
        <v>9</v>
      </c>
      <c r="N4" s="107">
        <v>10</v>
      </c>
      <c r="O4" s="107">
        <v>11</v>
      </c>
      <c r="P4" s="110">
        <v>12</v>
      </c>
      <c r="Q4" s="111">
        <v>13</v>
      </c>
      <c r="R4" s="112">
        <v>14</v>
      </c>
      <c r="S4" s="27"/>
      <c r="T4" s="27"/>
      <c r="U4" s="27"/>
      <c r="V4" s="27"/>
      <c r="W4" s="1"/>
      <c r="X4" s="1"/>
      <c r="Y4" s="1"/>
      <c r="Z4" s="1"/>
      <c r="AA4" s="1"/>
      <c r="AB4" s="1"/>
    </row>
    <row r="5" spans="1:28" ht="13.5" thickBot="1">
      <c r="A5" s="13" t="s">
        <v>14</v>
      </c>
      <c r="B5" s="14"/>
      <c r="C5" s="29"/>
      <c r="D5" s="67"/>
      <c r="E5" s="29">
        <f aca="true" t="shared" si="0" ref="E5:R5">SUM(E6:E11)</f>
        <v>1398247.9</v>
      </c>
      <c r="F5" s="29">
        <f t="shared" si="0"/>
        <v>1398247.9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36">
        <f t="shared" si="0"/>
        <v>0</v>
      </c>
      <c r="S5" s="60"/>
      <c r="T5" s="60"/>
      <c r="U5" s="60"/>
      <c r="V5" s="60"/>
      <c r="W5" s="1"/>
      <c r="X5" s="1"/>
      <c r="Y5" s="1"/>
      <c r="Z5" s="1"/>
      <c r="AA5" s="1"/>
      <c r="AB5" s="1"/>
    </row>
    <row r="6" spans="1:28" ht="12.75">
      <c r="A6" s="15" t="s">
        <v>15</v>
      </c>
      <c r="B6" s="19"/>
      <c r="C6" s="30"/>
      <c r="D6" s="68"/>
      <c r="E6" s="30">
        <f aca="true" t="shared" si="1" ref="E6:E11">SUM(F6:R6)</f>
        <v>1391775</v>
      </c>
      <c r="F6" s="37">
        <v>1391775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38"/>
      <c r="S6" s="60"/>
      <c r="T6" s="60"/>
      <c r="U6" s="60"/>
      <c r="V6" s="60"/>
      <c r="W6" s="1"/>
      <c r="X6" s="1"/>
      <c r="Y6" s="1"/>
      <c r="Z6" s="1"/>
      <c r="AA6" s="1"/>
      <c r="AB6" s="1"/>
    </row>
    <row r="7" spans="1:28" ht="12.75">
      <c r="A7" s="12" t="s">
        <v>106</v>
      </c>
      <c r="B7" s="20"/>
      <c r="C7" s="31"/>
      <c r="D7" s="50"/>
      <c r="E7" s="31">
        <f t="shared" si="1"/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1"/>
      <c r="R7" s="40"/>
      <c r="S7" s="60"/>
      <c r="T7" s="60"/>
      <c r="U7" s="60"/>
      <c r="V7" s="60"/>
      <c r="W7" s="1"/>
      <c r="X7" s="1"/>
      <c r="Y7" s="1"/>
      <c r="Z7" s="1"/>
      <c r="AA7" s="1"/>
      <c r="AB7" s="1"/>
    </row>
    <row r="8" spans="1:28" ht="12.75">
      <c r="A8" s="12" t="s">
        <v>16</v>
      </c>
      <c r="B8" s="20"/>
      <c r="C8" s="31"/>
      <c r="D8" s="50"/>
      <c r="E8" s="31">
        <f t="shared" si="1"/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1"/>
      <c r="R8" s="40"/>
      <c r="S8" s="60"/>
      <c r="T8" s="60"/>
      <c r="U8" s="60"/>
      <c r="V8" s="60"/>
      <c r="W8" s="1"/>
      <c r="X8" s="1"/>
      <c r="Y8" s="1"/>
      <c r="Z8" s="1"/>
      <c r="AA8" s="1"/>
      <c r="AB8" s="1"/>
    </row>
    <row r="9" spans="1:28" ht="12.75">
      <c r="A9" s="12" t="s">
        <v>17</v>
      </c>
      <c r="B9" s="20"/>
      <c r="C9" s="31"/>
      <c r="D9" s="50"/>
      <c r="E9" s="31">
        <f t="shared" si="1"/>
        <v>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1"/>
      <c r="R9" s="40"/>
      <c r="S9" s="60"/>
      <c r="T9" s="60"/>
      <c r="U9" s="60"/>
      <c r="V9" s="60"/>
      <c r="W9" s="1"/>
      <c r="X9" s="1"/>
      <c r="Y9" s="1"/>
      <c r="Z9" s="1"/>
      <c r="AA9" s="1"/>
      <c r="AB9" s="1"/>
    </row>
    <row r="10" spans="1:28" ht="12.75">
      <c r="A10" s="12" t="s">
        <v>105</v>
      </c>
      <c r="B10" s="20"/>
      <c r="C10" s="31"/>
      <c r="D10" s="50"/>
      <c r="E10" s="31">
        <f t="shared" si="1"/>
        <v>6472.9</v>
      </c>
      <c r="F10" s="39">
        <v>6472.9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1"/>
      <c r="R10" s="40"/>
      <c r="S10" s="60"/>
      <c r="T10" s="60"/>
      <c r="U10" s="60"/>
      <c r="V10" s="60"/>
      <c r="W10" s="1"/>
      <c r="X10" s="1"/>
      <c r="Y10" s="1"/>
      <c r="Z10" s="1"/>
      <c r="AA10" s="1"/>
      <c r="AB10" s="1"/>
    </row>
    <row r="11" spans="1:28" ht="13.5" thickBot="1">
      <c r="A11" s="16" t="s">
        <v>18</v>
      </c>
      <c r="B11" s="21"/>
      <c r="C11" s="33"/>
      <c r="D11" s="78"/>
      <c r="E11" s="33">
        <f t="shared" si="1"/>
        <v>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3"/>
      <c r="R11" s="45"/>
      <c r="S11" s="60"/>
      <c r="T11" s="60"/>
      <c r="U11" s="60"/>
      <c r="V11" s="60"/>
      <c r="W11" s="1"/>
      <c r="X11" s="1"/>
      <c r="Y11" s="1"/>
      <c r="Z11" s="1"/>
      <c r="AA11" s="1"/>
      <c r="AB11" s="1"/>
    </row>
    <row r="12" spans="1:28" ht="13.5" thickBot="1">
      <c r="A12" s="17"/>
      <c r="B12" s="18"/>
      <c r="C12" s="32"/>
      <c r="D12" s="18"/>
      <c r="E12" s="32">
        <f aca="true" t="shared" si="2" ref="E12:R12">E5-E13</f>
        <v>-583514.3900000001</v>
      </c>
      <c r="F12" s="32">
        <f t="shared" si="2"/>
        <v>-336017.89000000013</v>
      </c>
      <c r="G12" s="32">
        <f t="shared" si="2"/>
        <v>-11290</v>
      </c>
      <c r="H12" s="32">
        <f t="shared" si="2"/>
        <v>-65177.5</v>
      </c>
      <c r="I12" s="32">
        <f t="shared" si="2"/>
        <v>0</v>
      </c>
      <c r="J12" s="32">
        <f t="shared" si="2"/>
        <v>-19339</v>
      </c>
      <c r="K12" s="32">
        <f t="shared" si="2"/>
        <v>-150506</v>
      </c>
      <c r="L12" s="32">
        <f t="shared" si="2"/>
        <v>0</v>
      </c>
      <c r="M12" s="32">
        <f t="shared" si="2"/>
        <v>0</v>
      </c>
      <c r="N12" s="32">
        <f t="shared" si="2"/>
        <v>0</v>
      </c>
      <c r="O12" s="32">
        <f t="shared" si="2"/>
        <v>0</v>
      </c>
      <c r="P12" s="32">
        <f t="shared" si="2"/>
        <v>0</v>
      </c>
      <c r="Q12" s="32">
        <f t="shared" si="2"/>
        <v>-1184</v>
      </c>
      <c r="R12" s="42">
        <f t="shared" si="2"/>
        <v>0</v>
      </c>
      <c r="S12" s="62"/>
      <c r="T12" s="62"/>
      <c r="U12" s="62"/>
      <c r="V12" s="62"/>
      <c r="W12" s="1"/>
      <c r="X12" s="1"/>
      <c r="Y12" s="1"/>
      <c r="Z12" s="1"/>
      <c r="AA12" s="1"/>
      <c r="AB12" s="1"/>
    </row>
    <row r="13" spans="1:28" ht="13.5" thickBot="1">
      <c r="A13" s="13" t="s">
        <v>19</v>
      </c>
      <c r="B13" s="14"/>
      <c r="C13" s="29"/>
      <c r="D13" s="48"/>
      <c r="E13" s="29">
        <f>SUM(E14:E28,E33:E38)</f>
        <v>1981762.29</v>
      </c>
      <c r="F13" s="29">
        <f>SUM(F14:F28,F33:F38)</f>
        <v>1734265.79</v>
      </c>
      <c r="G13" s="29">
        <f aca="true" t="shared" si="3" ref="G13:R13">SUM(G14:G28,G33:G38)</f>
        <v>11290</v>
      </c>
      <c r="H13" s="29">
        <f t="shared" si="3"/>
        <v>65177.5</v>
      </c>
      <c r="I13" s="29">
        <f t="shared" si="3"/>
        <v>0</v>
      </c>
      <c r="J13" s="29">
        <f t="shared" si="3"/>
        <v>19339</v>
      </c>
      <c r="K13" s="29">
        <f t="shared" si="3"/>
        <v>150506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0</v>
      </c>
      <c r="P13" s="29">
        <f t="shared" si="3"/>
        <v>0</v>
      </c>
      <c r="Q13" s="29">
        <f t="shared" si="3"/>
        <v>1184</v>
      </c>
      <c r="R13" s="36">
        <f t="shared" si="3"/>
        <v>0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2.75">
      <c r="A14" s="15" t="s">
        <v>20</v>
      </c>
      <c r="B14" s="19"/>
      <c r="C14" s="30"/>
      <c r="D14" s="49"/>
      <c r="E14" s="30">
        <f aca="true" t="shared" si="4" ref="E14:E40">SUM(F14:R14)</f>
        <v>9618</v>
      </c>
      <c r="F14" s="37">
        <v>9618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0"/>
      <c r="R14" s="38"/>
      <c r="S14" s="60"/>
      <c r="T14" s="60"/>
      <c r="U14" s="60"/>
      <c r="V14" s="60"/>
      <c r="W14" s="1"/>
      <c r="X14" s="1"/>
      <c r="Y14" s="1"/>
      <c r="Z14" s="1"/>
      <c r="AA14" s="1"/>
      <c r="AB14" s="1"/>
    </row>
    <row r="15" spans="1:28" ht="12.75">
      <c r="A15" s="12" t="s">
        <v>21</v>
      </c>
      <c r="B15" s="20"/>
      <c r="C15" s="31"/>
      <c r="D15" s="52"/>
      <c r="E15" s="31">
        <f t="shared" si="4"/>
        <v>90973.4</v>
      </c>
      <c r="F15" s="39">
        <v>90616.4</v>
      </c>
      <c r="G15" s="39">
        <v>48</v>
      </c>
      <c r="H15" s="39">
        <v>309</v>
      </c>
      <c r="I15" s="39"/>
      <c r="J15" s="39"/>
      <c r="K15" s="39"/>
      <c r="L15" s="39"/>
      <c r="M15" s="39"/>
      <c r="N15" s="39"/>
      <c r="O15" s="39"/>
      <c r="P15" s="39"/>
      <c r="Q15" s="31"/>
      <c r="R15" s="40"/>
      <c r="S15" s="60"/>
      <c r="T15" s="60"/>
      <c r="U15" s="60"/>
      <c r="V15" s="60"/>
      <c r="W15" s="1"/>
      <c r="X15" s="1"/>
      <c r="Y15" s="1"/>
      <c r="Z15" s="1"/>
      <c r="AA15" s="1"/>
      <c r="AB15" s="1"/>
    </row>
    <row r="16" spans="1:28" ht="12.75">
      <c r="A16" s="12" t="s">
        <v>22</v>
      </c>
      <c r="B16" s="20"/>
      <c r="C16" s="31"/>
      <c r="D16" s="52"/>
      <c r="E16" s="31">
        <f t="shared" si="4"/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1"/>
      <c r="R16" s="40"/>
      <c r="S16" s="60"/>
      <c r="T16" s="60"/>
      <c r="U16" s="60"/>
      <c r="V16" s="60"/>
      <c r="W16" s="1"/>
      <c r="X16" s="1"/>
      <c r="Y16" s="1"/>
      <c r="Z16" s="1"/>
      <c r="AA16" s="1"/>
      <c r="AB16" s="1"/>
    </row>
    <row r="17" spans="1:28" ht="12.75">
      <c r="A17" s="12" t="s">
        <v>44</v>
      </c>
      <c r="B17" s="20"/>
      <c r="C17" s="31"/>
      <c r="D17" s="52"/>
      <c r="E17" s="31">
        <f t="shared" si="4"/>
        <v>37619.9</v>
      </c>
      <c r="F17" s="39">
        <v>37619.9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40"/>
      <c r="S17" s="60"/>
      <c r="T17" s="60"/>
      <c r="U17" s="60"/>
      <c r="V17" s="60"/>
      <c r="W17" s="1"/>
      <c r="X17" s="1"/>
      <c r="Y17" s="1"/>
      <c r="Z17" s="1"/>
      <c r="AA17" s="1"/>
      <c r="AB17" s="1"/>
    </row>
    <row r="18" spans="1:28" ht="12.75">
      <c r="A18" s="12" t="s">
        <v>23</v>
      </c>
      <c r="B18" s="20"/>
      <c r="C18" s="31"/>
      <c r="D18" s="52"/>
      <c r="E18" s="31">
        <f t="shared" si="4"/>
        <v>79580.9</v>
      </c>
      <c r="F18" s="39">
        <v>79580.9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1"/>
      <c r="R18" s="40"/>
      <c r="S18" s="60"/>
      <c r="T18" s="60"/>
      <c r="U18" s="60"/>
      <c r="V18" s="60"/>
      <c r="W18" s="1"/>
      <c r="X18" s="1"/>
      <c r="Y18" s="1"/>
      <c r="Z18" s="1"/>
      <c r="AA18" s="1"/>
      <c r="AB18" s="1"/>
    </row>
    <row r="19" spans="1:28" ht="12.75">
      <c r="A19" s="12" t="s">
        <v>24</v>
      </c>
      <c r="B19" s="20"/>
      <c r="C19" s="31"/>
      <c r="D19" s="52"/>
      <c r="E19" s="31">
        <f t="shared" si="4"/>
        <v>35108</v>
      </c>
      <c r="F19" s="39">
        <v>32234</v>
      </c>
      <c r="G19" s="39"/>
      <c r="H19" s="39">
        <v>2104</v>
      </c>
      <c r="I19" s="39"/>
      <c r="J19" s="39"/>
      <c r="K19" s="39">
        <v>770</v>
      </c>
      <c r="L19" s="39"/>
      <c r="M19" s="39"/>
      <c r="N19" s="39"/>
      <c r="O19" s="39"/>
      <c r="P19" s="39"/>
      <c r="Q19" s="31"/>
      <c r="R19" s="40"/>
      <c r="S19" s="60"/>
      <c r="T19" s="60"/>
      <c r="U19" s="60"/>
      <c r="V19" s="60"/>
      <c r="W19" s="1"/>
      <c r="X19" s="1"/>
      <c r="Y19" s="1"/>
      <c r="Z19" s="1"/>
      <c r="AA19" s="1"/>
      <c r="AB19" s="1"/>
    </row>
    <row r="20" spans="1:28" ht="12.75">
      <c r="A20" s="12" t="s">
        <v>25</v>
      </c>
      <c r="B20" s="20"/>
      <c r="C20" s="31"/>
      <c r="D20" s="52"/>
      <c r="E20" s="31">
        <f t="shared" si="4"/>
        <v>177810</v>
      </c>
      <c r="F20" s="39">
        <v>177810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1"/>
      <c r="R20" s="40"/>
      <c r="S20" s="60"/>
      <c r="T20" s="60"/>
      <c r="U20" s="60"/>
      <c r="V20" s="60"/>
      <c r="W20" s="1"/>
      <c r="X20" s="1"/>
      <c r="Y20" s="1"/>
      <c r="Z20" s="1"/>
      <c r="AA20" s="1"/>
      <c r="AB20" s="1"/>
    </row>
    <row r="21" spans="1:28" ht="12.75">
      <c r="A21" s="12" t="s">
        <v>26</v>
      </c>
      <c r="B21" s="20"/>
      <c r="C21" s="31"/>
      <c r="D21" s="52"/>
      <c r="E21" s="31">
        <f t="shared" si="4"/>
        <v>165825</v>
      </c>
      <c r="F21" s="39">
        <v>165825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1"/>
      <c r="R21" s="40"/>
      <c r="S21" s="60"/>
      <c r="T21" s="60"/>
      <c r="U21" s="60"/>
      <c r="V21" s="60"/>
      <c r="W21" s="1"/>
      <c r="X21" s="1"/>
      <c r="Y21" s="1"/>
      <c r="Z21" s="1"/>
      <c r="AA21" s="1"/>
      <c r="AB21" s="1"/>
    </row>
    <row r="22" spans="1:28" ht="12.75">
      <c r="A22" s="12" t="s">
        <v>27</v>
      </c>
      <c r="B22" s="20"/>
      <c r="C22" s="31"/>
      <c r="D22" s="50"/>
      <c r="E22" s="31">
        <f t="shared" si="4"/>
        <v>2142</v>
      </c>
      <c r="F22" s="39">
        <v>2142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1"/>
      <c r="R22" s="40"/>
      <c r="S22" s="60"/>
      <c r="T22" s="60"/>
      <c r="U22" s="60"/>
      <c r="V22" s="60"/>
      <c r="W22" s="1"/>
      <c r="X22" s="1"/>
      <c r="Y22" s="1"/>
      <c r="Z22" s="1"/>
      <c r="AA22" s="1"/>
      <c r="AB22" s="1"/>
    </row>
    <row r="23" spans="1:28" ht="12.75">
      <c r="A23" s="12" t="s">
        <v>28</v>
      </c>
      <c r="B23" s="20"/>
      <c r="C23" s="31"/>
      <c r="D23" s="52"/>
      <c r="E23" s="31">
        <f t="shared" si="4"/>
        <v>79405.59</v>
      </c>
      <c r="F23" s="39">
        <v>77609.09</v>
      </c>
      <c r="G23" s="39">
        <v>1500</v>
      </c>
      <c r="H23" s="39">
        <v>296.5</v>
      </c>
      <c r="I23" s="39"/>
      <c r="J23" s="39"/>
      <c r="K23" s="39"/>
      <c r="L23" s="39"/>
      <c r="M23" s="39"/>
      <c r="N23" s="39"/>
      <c r="O23" s="39"/>
      <c r="P23" s="39"/>
      <c r="Q23" s="31"/>
      <c r="R23" s="40"/>
      <c r="S23" s="60"/>
      <c r="T23" s="60"/>
      <c r="U23" s="60"/>
      <c r="V23" s="60"/>
      <c r="W23" s="1"/>
      <c r="X23" s="1"/>
      <c r="Y23" s="1"/>
      <c r="Z23" s="1"/>
      <c r="AA23" s="1"/>
      <c r="AB23" s="1"/>
    </row>
    <row r="24" spans="1:28" ht="12.75">
      <c r="A24" s="12" t="s">
        <v>86</v>
      </c>
      <c r="B24" s="20"/>
      <c r="C24" s="31"/>
      <c r="D24" s="52"/>
      <c r="E24" s="31">
        <f t="shared" si="4"/>
        <v>286642</v>
      </c>
      <c r="F24" s="39">
        <v>270752</v>
      </c>
      <c r="G24" s="39"/>
      <c r="H24" s="39">
        <v>15890</v>
      </c>
      <c r="I24" s="39"/>
      <c r="J24" s="39"/>
      <c r="K24" s="39"/>
      <c r="L24" s="39"/>
      <c r="M24" s="39"/>
      <c r="N24" s="39"/>
      <c r="O24" s="39"/>
      <c r="P24" s="39"/>
      <c r="Q24" s="39"/>
      <c r="R24" s="57"/>
      <c r="S24" s="60"/>
      <c r="T24" s="60"/>
      <c r="U24" s="60"/>
      <c r="V24" s="60"/>
      <c r="W24" s="1"/>
      <c r="X24" s="1"/>
      <c r="Y24" s="1"/>
      <c r="Z24" s="1"/>
      <c r="AA24" s="1"/>
      <c r="AB24" s="1"/>
    </row>
    <row r="25" spans="1:28" ht="12.75">
      <c r="A25" s="12" t="s">
        <v>29</v>
      </c>
      <c r="B25" s="20"/>
      <c r="C25" s="31"/>
      <c r="D25" s="52"/>
      <c r="E25" s="31">
        <f t="shared" si="4"/>
        <v>53695</v>
      </c>
      <c r="F25" s="39">
        <v>9210</v>
      </c>
      <c r="G25" s="39">
        <v>8242</v>
      </c>
      <c r="H25" s="39">
        <v>21404</v>
      </c>
      <c r="I25" s="39"/>
      <c r="J25" s="39">
        <v>5253</v>
      </c>
      <c r="K25" s="39">
        <v>9586</v>
      </c>
      <c r="L25" s="39"/>
      <c r="M25" s="39"/>
      <c r="N25" s="39"/>
      <c r="O25" s="39"/>
      <c r="P25" s="39"/>
      <c r="Q25" s="31"/>
      <c r="R25" s="40"/>
      <c r="S25" s="60"/>
      <c r="T25" s="60"/>
      <c r="U25" s="60"/>
      <c r="V25" s="60"/>
      <c r="W25" s="1"/>
      <c r="X25" s="1"/>
      <c r="Y25" s="1"/>
      <c r="Z25" s="1"/>
      <c r="AA25" s="1"/>
      <c r="AB25" s="1"/>
    </row>
    <row r="26" spans="1:28" ht="12.75">
      <c r="A26" s="12" t="s">
        <v>30</v>
      </c>
      <c r="B26" s="20"/>
      <c r="C26" s="31"/>
      <c r="D26" s="50"/>
      <c r="E26" s="31">
        <f t="shared" si="4"/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1"/>
      <c r="R26" s="40"/>
      <c r="S26" s="60"/>
      <c r="T26" s="60"/>
      <c r="U26" s="60"/>
      <c r="V26" s="60"/>
      <c r="W26" s="1"/>
      <c r="X26" s="1"/>
      <c r="Y26" s="1"/>
      <c r="Z26" s="1"/>
      <c r="AA26" s="1"/>
      <c r="AB26" s="1"/>
    </row>
    <row r="27" spans="1:28" ht="12.75">
      <c r="A27" s="12" t="s">
        <v>31</v>
      </c>
      <c r="B27" s="20"/>
      <c r="C27" s="31"/>
      <c r="D27" s="52"/>
      <c r="E27" s="31">
        <f t="shared" si="4"/>
        <v>9717.5</v>
      </c>
      <c r="F27" s="39">
        <v>2873.5</v>
      </c>
      <c r="G27" s="39"/>
      <c r="H27" s="39">
        <v>2524</v>
      </c>
      <c r="I27" s="39"/>
      <c r="J27" s="39">
        <v>3086</v>
      </c>
      <c r="K27" s="39">
        <v>50</v>
      </c>
      <c r="L27" s="39"/>
      <c r="M27" s="39"/>
      <c r="N27" s="39"/>
      <c r="O27" s="39"/>
      <c r="P27" s="39"/>
      <c r="Q27" s="128">
        <v>1184</v>
      </c>
      <c r="R27" s="40"/>
      <c r="S27" s="60"/>
      <c r="T27" s="60"/>
      <c r="U27" s="60"/>
      <c r="V27" s="60"/>
      <c r="W27" s="1"/>
      <c r="X27" s="1"/>
      <c r="Y27" s="1"/>
      <c r="Z27" s="1"/>
      <c r="AA27" s="1"/>
      <c r="AB27" s="1"/>
    </row>
    <row r="28" spans="1:28" ht="12.75">
      <c r="A28" s="12" t="s">
        <v>32</v>
      </c>
      <c r="B28" s="20"/>
      <c r="C28" s="31"/>
      <c r="D28" s="52"/>
      <c r="E28" s="31">
        <f t="shared" si="4"/>
        <v>697968</v>
      </c>
      <c r="F28" s="39">
        <f aca="true" t="shared" si="5" ref="F28:R28">SUM(F29:F32)</f>
        <v>523218</v>
      </c>
      <c r="G28" s="39">
        <f t="shared" si="5"/>
        <v>1500</v>
      </c>
      <c r="H28" s="39">
        <f t="shared" si="5"/>
        <v>22650</v>
      </c>
      <c r="I28" s="39">
        <f t="shared" si="5"/>
        <v>0</v>
      </c>
      <c r="J28" s="39">
        <f t="shared" si="5"/>
        <v>10500</v>
      </c>
      <c r="K28" s="39">
        <f t="shared" si="5"/>
        <v>140100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57">
        <f t="shared" si="5"/>
        <v>0</v>
      </c>
      <c r="S28" s="61"/>
      <c r="T28" s="61"/>
      <c r="U28" s="61"/>
      <c r="V28" s="61"/>
      <c r="W28" s="1"/>
      <c r="X28" s="1"/>
      <c r="Y28" s="1"/>
      <c r="Z28" s="1"/>
      <c r="AA28" s="1"/>
      <c r="AB28" s="1"/>
    </row>
    <row r="29" spans="1:28" ht="12.75">
      <c r="A29" s="12" t="s">
        <v>33</v>
      </c>
      <c r="B29" s="20"/>
      <c r="C29" s="31"/>
      <c r="D29" s="50"/>
      <c r="E29" s="31">
        <f t="shared" si="4"/>
        <v>180886</v>
      </c>
      <c r="F29" s="39">
        <v>180886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1"/>
      <c r="R29" s="40"/>
      <c r="S29" s="60"/>
      <c r="T29" s="60"/>
      <c r="U29" s="60"/>
      <c r="V29" s="60"/>
      <c r="W29" s="1"/>
      <c r="X29" s="1"/>
      <c r="Y29" s="1"/>
      <c r="Z29" s="1"/>
      <c r="AA29" s="1"/>
      <c r="AB29" s="1"/>
    </row>
    <row r="30" spans="1:28" ht="12.75">
      <c r="A30" s="12" t="s">
        <v>34</v>
      </c>
      <c r="B30" s="20"/>
      <c r="C30" s="31"/>
      <c r="D30" s="50"/>
      <c r="E30" s="31">
        <f t="shared" si="4"/>
        <v>160600</v>
      </c>
      <c r="F30" s="39">
        <v>160600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1"/>
      <c r="R30" s="40"/>
      <c r="S30" s="60"/>
      <c r="T30" s="60"/>
      <c r="U30" s="60"/>
      <c r="V30" s="60"/>
      <c r="W30" s="1"/>
      <c r="X30" s="1"/>
      <c r="Y30" s="1"/>
      <c r="Z30" s="1"/>
      <c r="AA30" s="1"/>
      <c r="AB30" s="1"/>
    </row>
    <row r="31" spans="1:28" ht="12.75">
      <c r="A31" s="12" t="s">
        <v>35</v>
      </c>
      <c r="B31" s="20"/>
      <c r="C31" s="31"/>
      <c r="D31" s="50"/>
      <c r="E31" s="31">
        <f t="shared" si="4"/>
        <v>299750</v>
      </c>
      <c r="F31" s="39">
        <v>125000</v>
      </c>
      <c r="G31" s="39">
        <v>1500</v>
      </c>
      <c r="H31" s="39">
        <v>22650</v>
      </c>
      <c r="I31" s="39"/>
      <c r="J31" s="39">
        <v>10500</v>
      </c>
      <c r="K31" s="39">
        <v>140100</v>
      </c>
      <c r="L31" s="39"/>
      <c r="M31" s="39"/>
      <c r="N31" s="39"/>
      <c r="O31" s="39"/>
      <c r="P31" s="39"/>
      <c r="Q31" s="31"/>
      <c r="R31" s="40"/>
      <c r="S31" s="60"/>
      <c r="T31" s="60"/>
      <c r="U31" s="60"/>
      <c r="V31" s="60"/>
      <c r="W31" s="1"/>
      <c r="X31" s="1"/>
      <c r="Y31" s="1"/>
      <c r="Z31" s="1"/>
      <c r="AA31" s="1"/>
      <c r="AB31" s="1"/>
    </row>
    <row r="32" spans="1:28" ht="12.75">
      <c r="A32" s="12" t="s">
        <v>36</v>
      </c>
      <c r="B32" s="20"/>
      <c r="C32" s="31"/>
      <c r="D32" s="50"/>
      <c r="E32" s="31">
        <f t="shared" si="4"/>
        <v>56732</v>
      </c>
      <c r="F32" s="39">
        <v>56732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1"/>
      <c r="R32" s="40"/>
      <c r="S32" s="60"/>
      <c r="T32" s="60"/>
      <c r="U32" s="60"/>
      <c r="V32" s="60"/>
      <c r="W32" s="1"/>
      <c r="X32" s="1"/>
      <c r="Y32" s="1"/>
      <c r="Z32" s="1"/>
      <c r="AA32" s="1"/>
      <c r="AB32" s="1"/>
    </row>
    <row r="33" spans="1:28" ht="12.75">
      <c r="A33" s="12" t="s">
        <v>37</v>
      </c>
      <c r="B33" s="20"/>
      <c r="C33" s="31"/>
      <c r="D33" s="52"/>
      <c r="E33" s="31">
        <f t="shared" si="4"/>
        <v>100031</v>
      </c>
      <c r="F33" s="39">
        <v>100031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1"/>
      <c r="R33" s="40"/>
      <c r="S33" s="60"/>
      <c r="T33" s="60"/>
      <c r="U33" s="60"/>
      <c r="V33" s="60"/>
      <c r="W33" s="1"/>
      <c r="X33" s="1"/>
      <c r="Y33" s="1"/>
      <c r="Z33" s="1"/>
      <c r="AA33" s="1"/>
      <c r="AB33" s="1"/>
    </row>
    <row r="34" spans="1:28" ht="12.75">
      <c r="A34" s="12" t="s">
        <v>38</v>
      </c>
      <c r="B34" s="20"/>
      <c r="C34" s="31"/>
      <c r="D34" s="50"/>
      <c r="E34" s="31">
        <f t="shared" si="4"/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1"/>
      <c r="R34" s="40"/>
      <c r="S34" s="60"/>
      <c r="T34" s="60"/>
      <c r="U34" s="60"/>
      <c r="V34" s="60"/>
      <c r="W34" s="1"/>
      <c r="X34" s="1"/>
      <c r="Y34" s="1"/>
      <c r="Z34" s="1"/>
      <c r="AA34" s="1"/>
      <c r="AB34" s="1"/>
    </row>
    <row r="35" spans="1:25" ht="12.75">
      <c r="A35" s="12" t="s">
        <v>39</v>
      </c>
      <c r="B35" s="20"/>
      <c r="C35" s="31"/>
      <c r="D35" s="52"/>
      <c r="E35" s="31">
        <f t="shared" si="4"/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1"/>
      <c r="R35" s="40"/>
      <c r="S35" s="60"/>
      <c r="T35" s="60"/>
      <c r="U35" s="60"/>
      <c r="V35" s="60"/>
      <c r="W35" s="1"/>
      <c r="X35" s="1"/>
      <c r="Y35" s="1"/>
    </row>
    <row r="36" spans="1:25" ht="12.75">
      <c r="A36" s="12" t="s">
        <v>40</v>
      </c>
      <c r="B36" s="20"/>
      <c r="C36" s="31"/>
      <c r="D36" s="52"/>
      <c r="E36" s="31">
        <f t="shared" si="4"/>
        <v>152145</v>
      </c>
      <c r="F36" s="39">
        <v>151645</v>
      </c>
      <c r="G36" s="39"/>
      <c r="H36" s="39"/>
      <c r="I36" s="39"/>
      <c r="J36" s="39">
        <v>500</v>
      </c>
      <c r="K36" s="39"/>
      <c r="L36" s="39"/>
      <c r="M36" s="39"/>
      <c r="N36" s="39"/>
      <c r="O36" s="39"/>
      <c r="P36" s="39"/>
      <c r="Q36" s="31"/>
      <c r="R36" s="40"/>
      <c r="S36" s="60"/>
      <c r="T36" s="60"/>
      <c r="U36" s="60"/>
      <c r="V36" s="60"/>
      <c r="W36" s="1"/>
      <c r="X36" s="1"/>
      <c r="Y36" s="1"/>
    </row>
    <row r="37" spans="1:25" ht="12.75">
      <c r="A37" s="16" t="s">
        <v>41</v>
      </c>
      <c r="B37" s="21"/>
      <c r="C37" s="33"/>
      <c r="D37" s="53"/>
      <c r="E37" s="31">
        <f>SUM(F37:W37)</f>
        <v>3481</v>
      </c>
      <c r="F37" s="41">
        <v>3481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3"/>
      <c r="R37" s="45"/>
      <c r="S37" s="60"/>
      <c r="T37" s="60"/>
      <c r="U37" s="60"/>
      <c r="V37" s="60"/>
      <c r="W37" s="1"/>
      <c r="X37" s="1"/>
      <c r="Y37" s="1"/>
    </row>
    <row r="38" spans="1:25" ht="13.5" thickBot="1">
      <c r="A38" s="16" t="s">
        <v>83</v>
      </c>
      <c r="B38" s="21"/>
      <c r="C38" s="33"/>
      <c r="D38" s="53"/>
      <c r="E38" s="33">
        <f>SUM(F38:W38)</f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3"/>
      <c r="R38" s="45"/>
      <c r="S38" s="60"/>
      <c r="T38" s="60"/>
      <c r="U38" s="60"/>
      <c r="V38" s="60"/>
      <c r="W38" s="1"/>
      <c r="X38" s="1"/>
      <c r="Y38" s="1"/>
    </row>
    <row r="39" spans="1:25" ht="12.75">
      <c r="A39" s="28" t="s">
        <v>107</v>
      </c>
      <c r="B39" s="22"/>
      <c r="C39" s="34"/>
      <c r="D39" s="54"/>
      <c r="E39" s="34">
        <f t="shared" si="4"/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4"/>
      <c r="R39" s="44"/>
      <c r="S39" s="60"/>
      <c r="T39" s="60"/>
      <c r="U39" s="60"/>
      <c r="V39" s="60"/>
      <c r="W39" s="1"/>
      <c r="X39" s="1"/>
      <c r="Y39" s="1"/>
    </row>
    <row r="40" spans="1:25" ht="13.5" thickBot="1">
      <c r="A40" s="25" t="s">
        <v>42</v>
      </c>
      <c r="B40" s="23"/>
      <c r="C40" s="35"/>
      <c r="D40" s="55"/>
      <c r="E40" s="35">
        <f t="shared" si="4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5"/>
      <c r="R40" s="47"/>
      <c r="S40" s="60"/>
      <c r="T40" s="60"/>
      <c r="U40" s="60"/>
      <c r="V40" s="60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&amp;CVyhodnotenie plnenia rozpočtu SLK za rok 2006 za SLK Bratislava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A12" sqref="A12"/>
    </sheetView>
  </sheetViews>
  <sheetFormatPr defaultColWidth="9.00390625" defaultRowHeight="12.75"/>
  <cols>
    <col min="1" max="1" width="23.75390625" style="0" customWidth="1"/>
    <col min="2" max="4" width="0.2421875" style="0" customWidth="1"/>
    <col min="5" max="18" width="9.75390625" style="0" customWidth="1"/>
    <col min="19" max="21" width="8.75390625" style="0" customWidth="1"/>
    <col min="22" max="22" width="9.75390625" style="0" customWidth="1"/>
  </cols>
  <sheetData>
    <row r="1" spans="1:22" ht="13.5" thickBot="1">
      <c r="A1" s="88" t="s">
        <v>73</v>
      </c>
      <c r="B1" s="5"/>
      <c r="C1" s="79"/>
      <c r="D1" s="80"/>
      <c r="E1" s="102"/>
      <c r="F1" s="81"/>
      <c r="G1" s="81"/>
      <c r="H1" s="81"/>
      <c r="I1" s="81"/>
      <c r="J1" s="81"/>
      <c r="K1" s="82" t="s">
        <v>8</v>
      </c>
      <c r="L1" s="81"/>
      <c r="M1" s="81"/>
      <c r="N1" s="81"/>
      <c r="O1" s="81"/>
      <c r="P1" s="81"/>
      <c r="Q1" s="81"/>
      <c r="R1" s="87"/>
      <c r="S1" s="90"/>
      <c r="T1" s="90"/>
      <c r="U1" s="90"/>
      <c r="V1" s="90"/>
    </row>
    <row r="2" spans="1:28" ht="12.75">
      <c r="A2" s="83"/>
      <c r="B2" s="69"/>
      <c r="C2" s="6"/>
      <c r="D2" s="71"/>
      <c r="E2" s="69" t="s">
        <v>7</v>
      </c>
      <c r="F2" s="97" t="s">
        <v>48</v>
      </c>
      <c r="G2" s="70" t="s">
        <v>9</v>
      </c>
      <c r="H2" s="70" t="s">
        <v>63</v>
      </c>
      <c r="I2" s="70" t="s">
        <v>10</v>
      </c>
      <c r="J2" s="70" t="s">
        <v>11</v>
      </c>
      <c r="K2" s="70" t="s">
        <v>12</v>
      </c>
      <c r="L2" s="70" t="s">
        <v>13</v>
      </c>
      <c r="M2" s="70" t="s">
        <v>64</v>
      </c>
      <c r="N2" s="70" t="s">
        <v>65</v>
      </c>
      <c r="O2" s="70" t="s">
        <v>66</v>
      </c>
      <c r="P2" s="70" t="s">
        <v>54</v>
      </c>
      <c r="Q2" s="70" t="s">
        <v>57</v>
      </c>
      <c r="R2" s="86" t="s">
        <v>55</v>
      </c>
      <c r="S2" s="59"/>
      <c r="T2" s="59"/>
      <c r="U2" s="59"/>
      <c r="V2" s="59"/>
      <c r="W2" s="1"/>
      <c r="X2" s="1"/>
      <c r="Y2" s="1"/>
      <c r="Z2" s="1"/>
      <c r="AA2" s="1"/>
      <c r="AB2" s="1"/>
    </row>
    <row r="3" spans="1:28" ht="13.5" thickBot="1">
      <c r="A3" s="85"/>
      <c r="B3" s="70"/>
      <c r="C3" s="9"/>
      <c r="D3" s="72"/>
      <c r="E3" s="70" t="s">
        <v>74</v>
      </c>
      <c r="F3" s="98">
        <v>500000</v>
      </c>
      <c r="G3" s="73">
        <v>500010</v>
      </c>
      <c r="H3" s="73">
        <v>500020</v>
      </c>
      <c r="I3" s="73">
        <v>500030</v>
      </c>
      <c r="J3" s="73">
        <v>500040</v>
      </c>
      <c r="K3" s="73">
        <v>500050</v>
      </c>
      <c r="L3" s="73">
        <v>500060</v>
      </c>
      <c r="M3" s="73">
        <v>500070</v>
      </c>
      <c r="N3" s="73">
        <v>500080</v>
      </c>
      <c r="O3" s="73">
        <v>500081</v>
      </c>
      <c r="P3" s="73">
        <v>500082</v>
      </c>
      <c r="Q3" s="73">
        <v>500090</v>
      </c>
      <c r="R3" s="84">
        <v>500940</v>
      </c>
      <c r="S3" s="59"/>
      <c r="T3" s="59"/>
      <c r="U3" s="59"/>
      <c r="V3" s="59"/>
      <c r="W3" s="1"/>
      <c r="X3" s="1"/>
      <c r="Y3" s="1"/>
      <c r="Z3" s="1"/>
      <c r="AA3" s="1"/>
      <c r="AB3" s="1"/>
    </row>
    <row r="4" spans="1:28" ht="13.5" thickBot="1">
      <c r="A4" s="106" t="s">
        <v>4</v>
      </c>
      <c r="B4" s="107"/>
      <c r="C4" s="3"/>
      <c r="D4" s="108"/>
      <c r="E4" s="107" t="s">
        <v>82</v>
      </c>
      <c r="F4" s="109">
        <v>2</v>
      </c>
      <c r="G4" s="107">
        <v>3</v>
      </c>
      <c r="H4" s="107">
        <v>4</v>
      </c>
      <c r="I4" s="107">
        <v>5</v>
      </c>
      <c r="J4" s="107">
        <v>6</v>
      </c>
      <c r="K4" s="107">
        <v>7</v>
      </c>
      <c r="L4" s="107">
        <v>8</v>
      </c>
      <c r="M4" s="107">
        <v>9</v>
      </c>
      <c r="N4" s="107">
        <v>10</v>
      </c>
      <c r="O4" s="107">
        <v>11</v>
      </c>
      <c r="P4" s="110">
        <v>12</v>
      </c>
      <c r="Q4" s="111">
        <v>13</v>
      </c>
      <c r="R4" s="112">
        <v>14</v>
      </c>
      <c r="S4" s="27"/>
      <c r="T4" s="27"/>
      <c r="U4" s="27"/>
      <c r="V4" s="27"/>
      <c r="W4" s="1"/>
      <c r="X4" s="1"/>
      <c r="Y4" s="1"/>
      <c r="Z4" s="1"/>
      <c r="AA4" s="1"/>
      <c r="AB4" s="1"/>
    </row>
    <row r="5" spans="1:28" ht="13.5" thickBot="1">
      <c r="A5" s="13" t="s">
        <v>14</v>
      </c>
      <c r="B5" s="14"/>
      <c r="C5" s="29"/>
      <c r="D5" s="67"/>
      <c r="E5" s="29">
        <f aca="true" t="shared" si="0" ref="E5:R5">SUM(E6:E11)</f>
        <v>1410455.03</v>
      </c>
      <c r="F5" s="29">
        <f t="shared" si="0"/>
        <v>1410455.03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36">
        <f t="shared" si="0"/>
        <v>0</v>
      </c>
      <c r="S5" s="60"/>
      <c r="T5" s="60"/>
      <c r="U5" s="60"/>
      <c r="V5" s="60"/>
      <c r="W5" s="1"/>
      <c r="X5" s="1"/>
      <c r="Y5" s="1"/>
      <c r="Z5" s="1"/>
      <c r="AA5" s="1"/>
      <c r="AB5" s="1"/>
    </row>
    <row r="6" spans="1:28" ht="12.75">
      <c r="A6" s="15" t="s">
        <v>15</v>
      </c>
      <c r="B6" s="19"/>
      <c r="C6" s="30"/>
      <c r="D6" s="68"/>
      <c r="E6" s="30">
        <f aca="true" t="shared" si="1" ref="E6:E11">SUM(F6:R6)</f>
        <v>1382570</v>
      </c>
      <c r="F6" s="37">
        <v>1382570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38"/>
      <c r="S6" s="60"/>
      <c r="T6" s="60"/>
      <c r="U6" s="60"/>
      <c r="V6" s="60"/>
      <c r="W6" s="1"/>
      <c r="X6" s="1"/>
      <c r="Y6" s="1"/>
      <c r="Z6" s="1"/>
      <c r="AA6" s="1"/>
      <c r="AB6" s="1"/>
    </row>
    <row r="7" spans="1:28" ht="12.75">
      <c r="A7" s="12" t="s">
        <v>106</v>
      </c>
      <c r="B7" s="20"/>
      <c r="C7" s="31"/>
      <c r="D7" s="50"/>
      <c r="E7" s="31">
        <f t="shared" si="1"/>
        <v>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1"/>
      <c r="R7" s="40"/>
      <c r="S7" s="60"/>
      <c r="T7" s="60"/>
      <c r="U7" s="60"/>
      <c r="V7" s="60"/>
      <c r="W7" s="1"/>
      <c r="X7" s="1"/>
      <c r="Y7" s="1"/>
      <c r="Z7" s="1"/>
      <c r="AA7" s="1"/>
      <c r="AB7" s="1"/>
    </row>
    <row r="8" spans="1:28" ht="12.75">
      <c r="A8" s="12" t="s">
        <v>16</v>
      </c>
      <c r="B8" s="20"/>
      <c r="C8" s="31"/>
      <c r="D8" s="50"/>
      <c r="E8" s="31">
        <f t="shared" si="1"/>
        <v>0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1"/>
      <c r="R8" s="40"/>
      <c r="S8" s="60"/>
      <c r="T8" s="60"/>
      <c r="U8" s="60"/>
      <c r="V8" s="60"/>
      <c r="W8" s="1"/>
      <c r="X8" s="1"/>
      <c r="Y8" s="1"/>
      <c r="Z8" s="1"/>
      <c r="AA8" s="1"/>
      <c r="AB8" s="1"/>
    </row>
    <row r="9" spans="1:28" ht="12.75">
      <c r="A9" s="12" t="s">
        <v>17</v>
      </c>
      <c r="B9" s="20"/>
      <c r="C9" s="31"/>
      <c r="D9" s="50"/>
      <c r="E9" s="31">
        <f t="shared" si="1"/>
        <v>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1"/>
      <c r="R9" s="40"/>
      <c r="S9" s="60"/>
      <c r="T9" s="60"/>
      <c r="U9" s="60"/>
      <c r="V9" s="60"/>
      <c r="W9" s="1"/>
      <c r="X9" s="1"/>
      <c r="Y9" s="1"/>
      <c r="Z9" s="1"/>
      <c r="AA9" s="1"/>
      <c r="AB9" s="1"/>
    </row>
    <row r="10" spans="1:28" ht="12.75">
      <c r="A10" s="12" t="s">
        <v>105</v>
      </c>
      <c r="B10" s="20"/>
      <c r="C10" s="31"/>
      <c r="D10" s="50"/>
      <c r="E10" s="31">
        <f t="shared" si="1"/>
        <v>27885.03</v>
      </c>
      <c r="F10" s="39">
        <v>27885.03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1"/>
      <c r="R10" s="40"/>
      <c r="S10" s="60"/>
      <c r="T10" s="60"/>
      <c r="U10" s="60"/>
      <c r="V10" s="60"/>
      <c r="W10" s="1"/>
      <c r="X10" s="1"/>
      <c r="Y10" s="1"/>
      <c r="Z10" s="1"/>
      <c r="AA10" s="1"/>
      <c r="AB10" s="1"/>
    </row>
    <row r="11" spans="1:28" ht="13.5" thickBot="1">
      <c r="A11" s="16" t="s">
        <v>18</v>
      </c>
      <c r="B11" s="21"/>
      <c r="C11" s="33"/>
      <c r="D11" s="78"/>
      <c r="E11" s="33">
        <f t="shared" si="1"/>
        <v>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3"/>
      <c r="R11" s="45"/>
      <c r="S11" s="60"/>
      <c r="T11" s="60"/>
      <c r="U11" s="60"/>
      <c r="V11" s="60"/>
      <c r="W11" s="1"/>
      <c r="X11" s="1"/>
      <c r="Y11" s="1"/>
      <c r="Z11" s="1"/>
      <c r="AA11" s="1"/>
      <c r="AB11" s="1"/>
    </row>
    <row r="12" spans="1:28" ht="13.5" thickBot="1">
      <c r="A12" s="17"/>
      <c r="B12" s="18"/>
      <c r="C12" s="32"/>
      <c r="D12" s="18"/>
      <c r="E12" s="32">
        <f aca="true" t="shared" si="2" ref="E12:R12">E5-E13</f>
        <v>-761316.4799999997</v>
      </c>
      <c r="F12" s="32">
        <f t="shared" si="2"/>
        <v>-437076.48</v>
      </c>
      <c r="G12" s="32">
        <f t="shared" si="2"/>
        <v>-92464</v>
      </c>
      <c r="H12" s="32">
        <f t="shared" si="2"/>
        <v>-50670.25</v>
      </c>
      <c r="I12" s="32">
        <f t="shared" si="2"/>
        <v>-22205.5</v>
      </c>
      <c r="J12" s="32">
        <f t="shared" si="2"/>
        <v>-10877.25</v>
      </c>
      <c r="K12" s="32">
        <f t="shared" si="2"/>
        <v>-148023</v>
      </c>
      <c r="L12" s="32">
        <f t="shared" si="2"/>
        <v>0</v>
      </c>
      <c r="M12" s="32">
        <f t="shared" si="2"/>
        <v>0</v>
      </c>
      <c r="N12" s="32">
        <f t="shared" si="2"/>
        <v>0</v>
      </c>
      <c r="O12" s="32">
        <f t="shared" si="2"/>
        <v>0</v>
      </c>
      <c r="P12" s="32">
        <f t="shared" si="2"/>
        <v>0</v>
      </c>
      <c r="Q12" s="32">
        <f t="shared" si="2"/>
        <v>0</v>
      </c>
      <c r="R12" s="42">
        <f t="shared" si="2"/>
        <v>0</v>
      </c>
      <c r="S12" s="62"/>
      <c r="T12" s="62"/>
      <c r="U12" s="62"/>
      <c r="V12" s="62"/>
      <c r="W12" s="1"/>
      <c r="X12" s="1"/>
      <c r="Y12" s="1"/>
      <c r="Z12" s="1"/>
      <c r="AA12" s="1"/>
      <c r="AB12" s="1"/>
    </row>
    <row r="13" spans="1:28" ht="13.5" thickBot="1">
      <c r="A13" s="13" t="s">
        <v>19</v>
      </c>
      <c r="B13" s="14"/>
      <c r="C13" s="29"/>
      <c r="D13" s="48"/>
      <c r="E13" s="29">
        <f>SUM(E14:E28,E33:E38)</f>
        <v>2171771.51</v>
      </c>
      <c r="F13" s="29">
        <f>SUM(F14:F28,F33:F38)</f>
        <v>1847531.51</v>
      </c>
      <c r="G13" s="29">
        <f aca="true" t="shared" si="3" ref="G13:R13">SUM(G14:G28,G33:G38)</f>
        <v>92464</v>
      </c>
      <c r="H13" s="29">
        <f t="shared" si="3"/>
        <v>50670.25</v>
      </c>
      <c r="I13" s="29">
        <f t="shared" si="3"/>
        <v>22205.5</v>
      </c>
      <c r="J13" s="29">
        <f t="shared" si="3"/>
        <v>10877.25</v>
      </c>
      <c r="K13" s="29">
        <f t="shared" si="3"/>
        <v>148023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0</v>
      </c>
      <c r="P13" s="29">
        <f t="shared" si="3"/>
        <v>0</v>
      </c>
      <c r="Q13" s="29">
        <f t="shared" si="3"/>
        <v>0</v>
      </c>
      <c r="R13" s="36">
        <f t="shared" si="3"/>
        <v>0</v>
      </c>
      <c r="S13" s="60"/>
      <c r="T13" s="60"/>
      <c r="U13" s="60"/>
      <c r="V13" s="60"/>
      <c r="W13" s="1"/>
      <c r="X13" s="1"/>
      <c r="Y13" s="1"/>
      <c r="Z13" s="1"/>
      <c r="AA13" s="1"/>
      <c r="AB13" s="1"/>
    </row>
    <row r="14" spans="1:28" ht="12.75">
      <c r="A14" s="15" t="s">
        <v>20</v>
      </c>
      <c r="B14" s="19"/>
      <c r="C14" s="30"/>
      <c r="D14" s="49"/>
      <c r="E14" s="30">
        <f aca="true" t="shared" si="4" ref="E14:E40">SUM(F14:R14)</f>
        <v>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0"/>
      <c r="R14" s="38"/>
      <c r="S14" s="60"/>
      <c r="T14" s="60"/>
      <c r="U14" s="60"/>
      <c r="V14" s="60"/>
      <c r="W14" s="1"/>
      <c r="X14" s="1"/>
      <c r="Y14" s="1"/>
      <c r="Z14" s="1"/>
      <c r="AA14" s="1"/>
      <c r="AB14" s="1"/>
    </row>
    <row r="15" spans="1:28" ht="12.75">
      <c r="A15" s="12" t="s">
        <v>21</v>
      </c>
      <c r="B15" s="20"/>
      <c r="C15" s="31"/>
      <c r="D15" s="52"/>
      <c r="E15" s="31">
        <f t="shared" si="4"/>
        <v>83346</v>
      </c>
      <c r="F15" s="39">
        <v>83346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1"/>
      <c r="R15" s="40"/>
      <c r="S15" s="60"/>
      <c r="T15" s="60"/>
      <c r="U15" s="60"/>
      <c r="V15" s="60"/>
      <c r="W15" s="1"/>
      <c r="X15" s="1"/>
      <c r="Y15" s="1"/>
      <c r="Z15" s="1"/>
      <c r="AA15" s="1"/>
      <c r="AB15" s="1"/>
    </row>
    <row r="16" spans="1:28" ht="12.75">
      <c r="A16" s="12" t="s">
        <v>22</v>
      </c>
      <c r="B16" s="20"/>
      <c r="C16" s="31"/>
      <c r="D16" s="52"/>
      <c r="E16" s="31">
        <f t="shared" si="4"/>
        <v>1</v>
      </c>
      <c r="F16" s="39">
        <v>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1"/>
      <c r="R16" s="40"/>
      <c r="S16" s="60"/>
      <c r="T16" s="60"/>
      <c r="U16" s="60"/>
      <c r="V16" s="60"/>
      <c r="W16" s="1"/>
      <c r="X16" s="1"/>
      <c r="Y16" s="1"/>
      <c r="Z16" s="1"/>
      <c r="AA16" s="1"/>
      <c r="AB16" s="1"/>
    </row>
    <row r="17" spans="1:28" ht="12.75">
      <c r="A17" s="12" t="s">
        <v>44</v>
      </c>
      <c r="B17" s="20"/>
      <c r="C17" s="31"/>
      <c r="D17" s="52"/>
      <c r="E17" s="31">
        <f t="shared" si="4"/>
        <v>25460</v>
      </c>
      <c r="F17" s="39">
        <v>25460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1"/>
      <c r="R17" s="40"/>
      <c r="S17" s="60"/>
      <c r="T17" s="60"/>
      <c r="U17" s="60"/>
      <c r="V17" s="60"/>
      <c r="W17" s="1"/>
      <c r="X17" s="1"/>
      <c r="Y17" s="1"/>
      <c r="Z17" s="1"/>
      <c r="AA17" s="1"/>
      <c r="AB17" s="1"/>
    </row>
    <row r="18" spans="1:28" ht="12.75">
      <c r="A18" s="12" t="s">
        <v>23</v>
      </c>
      <c r="B18" s="20"/>
      <c r="C18" s="31"/>
      <c r="D18" s="52"/>
      <c r="E18" s="31">
        <f t="shared" si="4"/>
        <v>151552.2</v>
      </c>
      <c r="F18" s="39">
        <v>151552.2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1"/>
      <c r="R18" s="40"/>
      <c r="S18" s="60"/>
      <c r="T18" s="60"/>
      <c r="U18" s="60"/>
      <c r="V18" s="60"/>
      <c r="W18" s="1"/>
      <c r="X18" s="1"/>
      <c r="Y18" s="1"/>
      <c r="Z18" s="1"/>
      <c r="AA18" s="1"/>
      <c r="AB18" s="1"/>
    </row>
    <row r="19" spans="1:28" ht="12.75">
      <c r="A19" s="12" t="s">
        <v>24</v>
      </c>
      <c r="B19" s="20"/>
      <c r="C19" s="31"/>
      <c r="D19" s="52"/>
      <c r="E19" s="31">
        <f t="shared" si="4"/>
        <v>31721</v>
      </c>
      <c r="F19" s="39">
        <v>31721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1"/>
      <c r="R19" s="40"/>
      <c r="S19" s="60"/>
      <c r="T19" s="60"/>
      <c r="U19" s="60"/>
      <c r="V19" s="60"/>
      <c r="W19" s="1"/>
      <c r="X19" s="1"/>
      <c r="Y19" s="1"/>
      <c r="Z19" s="1"/>
      <c r="AA19" s="1"/>
      <c r="AB19" s="1"/>
    </row>
    <row r="20" spans="1:28" ht="12.75">
      <c r="A20" s="12" t="s">
        <v>25</v>
      </c>
      <c r="B20" s="20"/>
      <c r="C20" s="31"/>
      <c r="D20" s="52"/>
      <c r="E20" s="31">
        <f t="shared" si="4"/>
        <v>285600</v>
      </c>
      <c r="F20" s="39">
        <v>285600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1"/>
      <c r="R20" s="40"/>
      <c r="S20" s="60"/>
      <c r="T20" s="60"/>
      <c r="U20" s="60"/>
      <c r="V20" s="60"/>
      <c r="W20" s="1"/>
      <c r="X20" s="1"/>
      <c r="Y20" s="1"/>
      <c r="Z20" s="1"/>
      <c r="AA20" s="1"/>
      <c r="AB20" s="1"/>
    </row>
    <row r="21" spans="1:28" ht="12.75">
      <c r="A21" s="12" t="s">
        <v>26</v>
      </c>
      <c r="B21" s="20"/>
      <c r="C21" s="31"/>
      <c r="D21" s="52"/>
      <c r="E21" s="31">
        <f t="shared" si="4"/>
        <v>72903</v>
      </c>
      <c r="F21" s="39">
        <v>72903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1"/>
      <c r="R21" s="40"/>
      <c r="S21" s="60"/>
      <c r="T21" s="60"/>
      <c r="U21" s="60"/>
      <c r="V21" s="60"/>
      <c r="W21" s="1"/>
      <c r="X21" s="1"/>
      <c r="Y21" s="1"/>
      <c r="Z21" s="1"/>
      <c r="AA21" s="1"/>
      <c r="AB21" s="1"/>
    </row>
    <row r="22" spans="1:28" ht="12.75">
      <c r="A22" s="12" t="s">
        <v>27</v>
      </c>
      <c r="B22" s="20"/>
      <c r="C22" s="31"/>
      <c r="D22" s="50"/>
      <c r="E22" s="31">
        <f t="shared" si="4"/>
        <v>623</v>
      </c>
      <c r="F22" s="39">
        <v>623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1"/>
      <c r="R22" s="40"/>
      <c r="S22" s="60"/>
      <c r="T22" s="60"/>
      <c r="U22" s="60"/>
      <c r="V22" s="60"/>
      <c r="W22" s="1"/>
      <c r="X22" s="1"/>
      <c r="Y22" s="1"/>
      <c r="Z22" s="1"/>
      <c r="AA22" s="1"/>
      <c r="AB22" s="1"/>
    </row>
    <row r="23" spans="1:28" ht="12.75">
      <c r="A23" s="12" t="s">
        <v>28</v>
      </c>
      <c r="B23" s="20"/>
      <c r="C23" s="31"/>
      <c r="D23" s="52"/>
      <c r="E23" s="31">
        <f t="shared" si="4"/>
        <v>45983</v>
      </c>
      <c r="F23" s="39">
        <v>45983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1"/>
      <c r="R23" s="40"/>
      <c r="S23" s="60"/>
      <c r="T23" s="60"/>
      <c r="U23" s="60"/>
      <c r="V23" s="60"/>
      <c r="W23" s="1"/>
      <c r="X23" s="1"/>
      <c r="Y23" s="1"/>
      <c r="Z23" s="1"/>
      <c r="AA23" s="1"/>
      <c r="AB23" s="1"/>
    </row>
    <row r="24" spans="1:28" ht="12.75">
      <c r="A24" s="12" t="s">
        <v>87</v>
      </c>
      <c r="B24" s="20"/>
      <c r="C24" s="31"/>
      <c r="D24" s="52"/>
      <c r="E24" s="31">
        <f t="shared" si="4"/>
        <v>164749.45</v>
      </c>
      <c r="F24" s="39">
        <v>155149.45</v>
      </c>
      <c r="G24" s="39">
        <v>9600</v>
      </c>
      <c r="H24" s="39"/>
      <c r="I24" s="39"/>
      <c r="J24" s="39"/>
      <c r="K24" s="39"/>
      <c r="L24" s="39"/>
      <c r="M24" s="39"/>
      <c r="N24" s="39"/>
      <c r="O24" s="39"/>
      <c r="P24" s="39"/>
      <c r="Q24" s="31"/>
      <c r="R24" s="40"/>
      <c r="S24" s="60"/>
      <c r="T24" s="60"/>
      <c r="U24" s="60"/>
      <c r="V24" s="60"/>
      <c r="W24" s="1"/>
      <c r="X24" s="1"/>
      <c r="Y24" s="1"/>
      <c r="Z24" s="1"/>
      <c r="AA24" s="1"/>
      <c r="AB24" s="1"/>
    </row>
    <row r="25" spans="1:28" ht="12.75">
      <c r="A25" s="12" t="s">
        <v>29</v>
      </c>
      <c r="B25" s="20"/>
      <c r="C25" s="31"/>
      <c r="D25" s="52"/>
      <c r="E25" s="31">
        <f t="shared" si="4"/>
        <v>137007</v>
      </c>
      <c r="F25" s="39">
        <v>43449</v>
      </c>
      <c r="G25" s="39">
        <v>51130</v>
      </c>
      <c r="H25" s="39">
        <v>8341.75</v>
      </c>
      <c r="I25" s="39">
        <v>2205.5</v>
      </c>
      <c r="J25" s="39">
        <v>10877.25</v>
      </c>
      <c r="K25" s="39">
        <v>21003.5</v>
      </c>
      <c r="L25" s="39"/>
      <c r="M25" s="39"/>
      <c r="N25" s="39"/>
      <c r="O25" s="39"/>
      <c r="P25" s="39"/>
      <c r="Q25" s="128"/>
      <c r="R25" s="40"/>
      <c r="S25" s="60"/>
      <c r="T25" s="60"/>
      <c r="U25" s="60"/>
      <c r="V25" s="60"/>
      <c r="W25" s="1"/>
      <c r="X25" s="1"/>
      <c r="Y25" s="1"/>
      <c r="Z25" s="1"/>
      <c r="AA25" s="1"/>
      <c r="AB25" s="1"/>
    </row>
    <row r="26" spans="1:28" ht="12.75">
      <c r="A26" s="12" t="s">
        <v>30</v>
      </c>
      <c r="B26" s="20"/>
      <c r="C26" s="31"/>
      <c r="D26" s="50"/>
      <c r="E26" s="31">
        <f t="shared" si="4"/>
        <v>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28"/>
      <c r="R26" s="40"/>
      <c r="S26" s="60"/>
      <c r="T26" s="60"/>
      <c r="U26" s="60"/>
      <c r="V26" s="60"/>
      <c r="W26" s="1"/>
      <c r="X26" s="1"/>
      <c r="Y26" s="1"/>
      <c r="Z26" s="1"/>
      <c r="AA26" s="1"/>
      <c r="AB26" s="1"/>
    </row>
    <row r="27" spans="1:28" ht="12.75">
      <c r="A27" s="12" t="s">
        <v>31</v>
      </c>
      <c r="B27" s="20"/>
      <c r="C27" s="31"/>
      <c r="D27" s="52"/>
      <c r="E27" s="31">
        <f t="shared" si="4"/>
        <v>33312</v>
      </c>
      <c r="F27" s="39">
        <v>22655</v>
      </c>
      <c r="G27" s="39">
        <v>7959</v>
      </c>
      <c r="H27" s="39">
        <v>578.5</v>
      </c>
      <c r="I27" s="39"/>
      <c r="J27" s="39"/>
      <c r="K27" s="39">
        <v>2119.5</v>
      </c>
      <c r="L27" s="39"/>
      <c r="M27" s="39"/>
      <c r="N27" s="39"/>
      <c r="O27" s="39"/>
      <c r="P27" s="39"/>
      <c r="Q27" s="128"/>
      <c r="R27" s="40"/>
      <c r="S27" s="60"/>
      <c r="T27" s="60"/>
      <c r="U27" s="60"/>
      <c r="V27" s="60"/>
      <c r="W27" s="1"/>
      <c r="X27" s="1"/>
      <c r="Y27" s="1"/>
      <c r="Z27" s="1"/>
      <c r="AA27" s="1"/>
      <c r="AB27" s="1"/>
    </row>
    <row r="28" spans="1:28" ht="12.75">
      <c r="A28" s="12" t="s">
        <v>32</v>
      </c>
      <c r="B28" s="20"/>
      <c r="C28" s="31"/>
      <c r="D28" s="52"/>
      <c r="E28" s="31">
        <f t="shared" si="4"/>
        <v>906220</v>
      </c>
      <c r="F28" s="39">
        <f aca="true" t="shared" si="5" ref="F28:R28">SUM(F29:F32)</f>
        <v>695795</v>
      </c>
      <c r="G28" s="39">
        <f t="shared" si="5"/>
        <v>23775</v>
      </c>
      <c r="H28" s="39">
        <f t="shared" si="5"/>
        <v>41750</v>
      </c>
      <c r="I28" s="39">
        <f t="shared" si="5"/>
        <v>20000</v>
      </c>
      <c r="J28" s="39">
        <f t="shared" si="5"/>
        <v>0</v>
      </c>
      <c r="K28" s="39">
        <f t="shared" si="5"/>
        <v>124900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128">
        <f t="shared" si="5"/>
        <v>0</v>
      </c>
      <c r="R28" s="57">
        <f t="shared" si="5"/>
        <v>0</v>
      </c>
      <c r="S28" s="61"/>
      <c r="T28" s="61"/>
      <c r="U28" s="61"/>
      <c r="V28" s="61"/>
      <c r="W28" s="1"/>
      <c r="X28" s="1"/>
      <c r="Y28" s="1"/>
      <c r="Z28" s="1"/>
      <c r="AA28" s="1"/>
      <c r="AB28" s="1"/>
    </row>
    <row r="29" spans="1:28" ht="12.75">
      <c r="A29" s="12" t="s">
        <v>33</v>
      </c>
      <c r="B29" s="20"/>
      <c r="C29" s="31"/>
      <c r="D29" s="50"/>
      <c r="E29" s="31">
        <f t="shared" si="4"/>
        <v>301185</v>
      </c>
      <c r="F29" s="39">
        <v>301185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128"/>
      <c r="R29" s="40"/>
      <c r="S29" s="60"/>
      <c r="T29" s="60"/>
      <c r="U29" s="60"/>
      <c r="V29" s="60"/>
      <c r="W29" s="1"/>
      <c r="X29" s="1"/>
      <c r="Y29" s="1"/>
      <c r="Z29" s="1"/>
      <c r="AA29" s="1"/>
      <c r="AB29" s="1"/>
    </row>
    <row r="30" spans="1:28" ht="12.75">
      <c r="A30" s="12" t="s">
        <v>34</v>
      </c>
      <c r="B30" s="20"/>
      <c r="C30" s="31"/>
      <c r="D30" s="50"/>
      <c r="E30" s="31">
        <f t="shared" si="4"/>
        <v>167600</v>
      </c>
      <c r="F30" s="39">
        <v>167600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128"/>
      <c r="R30" s="40"/>
      <c r="S30" s="60"/>
      <c r="T30" s="60"/>
      <c r="U30" s="60"/>
      <c r="V30" s="60"/>
      <c r="W30" s="1"/>
      <c r="X30" s="1"/>
      <c r="Y30" s="1"/>
      <c r="Z30" s="1"/>
      <c r="AA30" s="1"/>
      <c r="AB30" s="1"/>
    </row>
    <row r="31" spans="1:28" ht="12.75">
      <c r="A31" s="12" t="s">
        <v>35</v>
      </c>
      <c r="B31" s="20"/>
      <c r="C31" s="31"/>
      <c r="D31" s="50"/>
      <c r="E31" s="31">
        <f t="shared" si="4"/>
        <v>330425</v>
      </c>
      <c r="F31" s="39">
        <v>120000</v>
      </c>
      <c r="G31" s="39">
        <v>23775</v>
      </c>
      <c r="H31" s="39">
        <v>41750</v>
      </c>
      <c r="I31" s="39">
        <v>20000</v>
      </c>
      <c r="J31" s="39"/>
      <c r="K31" s="39">
        <v>124900</v>
      </c>
      <c r="L31" s="39"/>
      <c r="M31" s="39"/>
      <c r="N31" s="39"/>
      <c r="O31" s="39"/>
      <c r="P31" s="39"/>
      <c r="Q31" s="128"/>
      <c r="R31" s="40"/>
      <c r="S31" s="60"/>
      <c r="T31" s="60"/>
      <c r="U31" s="60"/>
      <c r="V31" s="60"/>
      <c r="W31" s="1"/>
      <c r="X31" s="1"/>
      <c r="Y31" s="1"/>
      <c r="Z31" s="1"/>
      <c r="AA31" s="1"/>
      <c r="AB31" s="1"/>
    </row>
    <row r="32" spans="1:28" ht="12.75">
      <c r="A32" s="12" t="s">
        <v>36</v>
      </c>
      <c r="B32" s="20"/>
      <c r="C32" s="31"/>
      <c r="D32" s="50"/>
      <c r="E32" s="31">
        <f t="shared" si="4"/>
        <v>107010</v>
      </c>
      <c r="F32" s="39">
        <v>107010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1"/>
      <c r="R32" s="40"/>
      <c r="S32" s="60"/>
      <c r="T32" s="60"/>
      <c r="U32" s="60"/>
      <c r="V32" s="60"/>
      <c r="W32" s="1"/>
      <c r="X32" s="1"/>
      <c r="Y32" s="1"/>
      <c r="Z32" s="1"/>
      <c r="AA32" s="1"/>
      <c r="AB32" s="1"/>
    </row>
    <row r="33" spans="1:28" ht="12.75">
      <c r="A33" s="12" t="s">
        <v>37</v>
      </c>
      <c r="B33" s="20"/>
      <c r="C33" s="31"/>
      <c r="D33" s="52"/>
      <c r="E33" s="31">
        <f t="shared" si="4"/>
        <v>57581</v>
      </c>
      <c r="F33" s="39">
        <v>57581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1"/>
      <c r="R33" s="40"/>
      <c r="S33" s="60"/>
      <c r="T33" s="60"/>
      <c r="U33" s="60"/>
      <c r="V33" s="60"/>
      <c r="W33" s="1"/>
      <c r="X33" s="1"/>
      <c r="Y33" s="1"/>
      <c r="Z33" s="1"/>
      <c r="AA33" s="1"/>
      <c r="AB33" s="1"/>
    </row>
    <row r="34" spans="1:28" ht="12.75">
      <c r="A34" s="12" t="s">
        <v>38</v>
      </c>
      <c r="B34" s="20"/>
      <c r="C34" s="31"/>
      <c r="D34" s="50"/>
      <c r="E34" s="31">
        <f t="shared" si="4"/>
        <v>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1"/>
      <c r="R34" s="40"/>
      <c r="S34" s="60"/>
      <c r="T34" s="60"/>
      <c r="U34" s="60"/>
      <c r="V34" s="60"/>
      <c r="W34" s="1"/>
      <c r="X34" s="1"/>
      <c r="Y34" s="1"/>
      <c r="Z34" s="1"/>
      <c r="AA34" s="1"/>
      <c r="AB34" s="1"/>
    </row>
    <row r="35" spans="1:25" ht="12.75">
      <c r="A35" s="12" t="s">
        <v>39</v>
      </c>
      <c r="B35" s="20"/>
      <c r="C35" s="31"/>
      <c r="D35" s="52"/>
      <c r="E35" s="31">
        <f t="shared" si="4"/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1"/>
      <c r="R35" s="40"/>
      <c r="S35" s="60"/>
      <c r="T35" s="60"/>
      <c r="U35" s="60"/>
      <c r="V35" s="60"/>
      <c r="W35" s="1"/>
      <c r="X35" s="1"/>
      <c r="Y35" s="1"/>
    </row>
    <row r="36" spans="1:25" ht="12.75">
      <c r="A36" s="12" t="s">
        <v>40</v>
      </c>
      <c r="B36" s="20"/>
      <c r="C36" s="31"/>
      <c r="D36" s="52"/>
      <c r="E36" s="31">
        <f t="shared" si="4"/>
        <v>165689.3</v>
      </c>
      <c r="F36" s="39">
        <v>165689.3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1"/>
      <c r="R36" s="40"/>
      <c r="S36" s="60"/>
      <c r="T36" s="60"/>
      <c r="U36" s="60"/>
      <c r="V36" s="60"/>
      <c r="W36" s="1"/>
      <c r="X36" s="1"/>
      <c r="Y36" s="1"/>
    </row>
    <row r="37" spans="1:25" ht="12.75">
      <c r="A37" s="16" t="s">
        <v>41</v>
      </c>
      <c r="B37" s="21"/>
      <c r="C37" s="33"/>
      <c r="D37" s="53"/>
      <c r="E37" s="31">
        <f>SUM(F37:W37)</f>
        <v>10023.56</v>
      </c>
      <c r="F37" s="41">
        <v>10023.56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3"/>
      <c r="R37" s="45"/>
      <c r="S37" s="60"/>
      <c r="T37" s="60"/>
      <c r="U37" s="60"/>
      <c r="V37" s="60"/>
      <c r="W37" s="1"/>
      <c r="X37" s="1"/>
      <c r="Y37" s="1"/>
    </row>
    <row r="38" spans="1:25" ht="13.5" thickBot="1">
      <c r="A38" s="16" t="s">
        <v>83</v>
      </c>
      <c r="B38" s="21"/>
      <c r="C38" s="33"/>
      <c r="D38" s="53"/>
      <c r="E38" s="33">
        <f>SUM(F38:W38)</f>
        <v>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3"/>
      <c r="R38" s="45"/>
      <c r="S38" s="60"/>
      <c r="T38" s="60"/>
      <c r="U38" s="60"/>
      <c r="V38" s="60"/>
      <c r="W38" s="1"/>
      <c r="X38" s="1"/>
      <c r="Y38" s="1"/>
    </row>
    <row r="39" spans="1:25" ht="12.75">
      <c r="A39" s="28" t="s">
        <v>107</v>
      </c>
      <c r="B39" s="22"/>
      <c r="C39" s="34"/>
      <c r="D39" s="54"/>
      <c r="E39" s="34">
        <f t="shared" si="4"/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34"/>
      <c r="R39" s="44"/>
      <c r="S39" s="60"/>
      <c r="T39" s="60"/>
      <c r="U39" s="60"/>
      <c r="V39" s="60"/>
      <c r="W39" s="1"/>
      <c r="X39" s="1"/>
      <c r="Y39" s="1"/>
    </row>
    <row r="40" spans="1:25" ht="13.5" thickBot="1">
      <c r="A40" s="25" t="s">
        <v>42</v>
      </c>
      <c r="B40" s="23"/>
      <c r="C40" s="35"/>
      <c r="D40" s="55"/>
      <c r="E40" s="35">
        <f t="shared" si="4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5"/>
      <c r="R40" s="47"/>
      <c r="S40" s="60"/>
      <c r="T40" s="60"/>
      <c r="U40" s="60"/>
      <c r="V40" s="60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75" r:id="rId1"/>
  <headerFooter alignWithMargins="0">
    <oddHeader>&amp;CVyhodnotenie plnenia rozpočtu SLK za rok 2006 za SLK Bratislava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Sukromny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Kozdon</dc:creator>
  <cp:keywords/>
  <dc:description/>
  <cp:lastModifiedBy>Mima</cp:lastModifiedBy>
  <cp:lastPrinted>2007-11-05T12:39:04Z</cp:lastPrinted>
  <dcterms:created xsi:type="dcterms:W3CDTF">2004-07-30T08:01:30Z</dcterms:created>
  <dcterms:modified xsi:type="dcterms:W3CDTF">2007-11-07T22:04:47Z</dcterms:modified>
  <cp:category/>
  <cp:version/>
  <cp:contentType/>
  <cp:contentStatus/>
</cp:coreProperties>
</file>